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" yWindow="510" windowWidth="17625" windowHeight="16440"/>
  </bookViews>
  <sheets>
    <sheet name="Лист1" sheetId="1" r:id="rId1"/>
  </sheets>
  <definedNames>
    <definedName name="_xlnm._FilterDatabase" localSheetId="0" hidden="1">Лист1!$B$1:$B$915</definedName>
    <definedName name="Z_02A9F0FE_86B9_4ADA_AE08_2BE8DB6647BB_.wvu.FilterData" localSheetId="0" hidden="1">Лист1!$A$8:$H$16</definedName>
    <definedName name="Z_043EF814_99A3_49EA_9D7E_51C943463EA5_.wvu.FilterData" localSheetId="0" hidden="1">Лист1!$A$1:$H$909</definedName>
    <definedName name="Z_051CF4A9_5301_48FB_A445_360EA2389E01_.wvu.FilterData" localSheetId="0" hidden="1">Лист1!$A$8:$H$16</definedName>
    <definedName name="Z_09026A53_D1C5_46A6_AD66_A71DA8E112FF_.wvu.FilterData" localSheetId="0" hidden="1">Лист1!$A$8:$H$16</definedName>
    <definedName name="Z_0D899E29_3C4A_473F_8984_699885BEF8BF_.wvu.FilterData" localSheetId="0" hidden="1">Лист1!$A$1:$H$909</definedName>
    <definedName name="Z_11D5124A_3D1E_4220_8449_3FCF2DC5AB53_.wvu.FilterData" localSheetId="0" hidden="1">Лист1!$A$8:$H$16</definedName>
    <definedName name="Z_15C36215_30AB_4376_AEC9_99BFABB3A4AE_.wvu.FilterData" localSheetId="0" hidden="1">Лист1!$A$1:$H$909</definedName>
    <definedName name="Z_195EDDE9_7AB0_440A_A17A_58E6BF026252_.wvu.FilterData" localSheetId="0" hidden="1">Лист1!$A$1:$H$909</definedName>
    <definedName name="Z_1E2B4536_487A_4F4E_9EBA_AEF3A10022D9_.wvu.FilterData" localSheetId="0" hidden="1">Лист1!$A$1:$H$909</definedName>
    <definedName name="Z_1EF30F0A_80DF_4681_83E6_D3A34F96165C_.wvu.FilterData" localSheetId="0" hidden="1">Лист1!$A$8:$H$16</definedName>
    <definedName name="Z_1F27AC12_1408_4A07_B4E9_BF1EB7819517_.wvu.FilterData" localSheetId="0" hidden="1">Лист1!$A$1:$H$909</definedName>
    <definedName name="Z_20B12C7E_2389_464E_96A6_494B045DBD63_.wvu.FilterData" localSheetId="0" hidden="1">Лист1!$A$1:$H$909</definedName>
    <definedName name="Z_243ECDA4_69AE_4B20_98CE_29141C6B69EE_.wvu.FilterData" localSheetId="0" hidden="1">Лист1!$A$8:$H$16</definedName>
    <definedName name="Z_281ADE3F_375F_4EE1_95A8_57C55888A49C_.wvu.FilterData" localSheetId="0" hidden="1">Лист1!$A$1:$H$909</definedName>
    <definedName name="Z_2D081809_0A95_4D84_A78F_F9751AF80E2B_.wvu.FilterData" localSheetId="0" hidden="1">Лист1!$A$8:$H$16</definedName>
    <definedName name="Z_2F5252A3_947C_447A_879C_2BB42AA8ED70_.wvu.FilterData" localSheetId="0" hidden="1">Лист1!$A$1:$H$909</definedName>
    <definedName name="Z_2F5252A3_947C_447A_879C_2BB42AA8ED70_.wvu.PrintArea" localSheetId="0" hidden="1">Лист1!$A$1:$E$903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Лист1!$6:$6,Лист1!$110:$141,Лист1!$164:$225,Лист1!$283:$636,Лист1!$905:$907</definedName>
    <definedName name="Z_44B1CA9F_20D4_4795_98E5_92E616FE05A7_.wvu.FilterData" localSheetId="0" hidden="1">Лист1!$A$1:$H$909</definedName>
    <definedName name="Z_4F6EF16B_60C6_4406_82C3_A7E0BD540D78_.wvu.FilterData" localSheetId="0" hidden="1">Лист1!$A$1:$H$909</definedName>
    <definedName name="Z_508D52C1_9A42_4206_90C2_F5E308802ED6_.wvu.FilterData" localSheetId="0" hidden="1">Лист1!$A$1:$H$909</definedName>
    <definedName name="Z_50CFE835_24D3_4AAF_A702_1E5E33E00041_.wvu.FilterData" localSheetId="0" hidden="1">Лист1!$A$8:$H$16</definedName>
    <definedName name="Z_53C79D11_E0E3_4BE0_8E7B_EDCC1F2D7BDA_.wvu.FilterData" localSheetId="0" hidden="1">Лист1!$A$1:$H$909</definedName>
    <definedName name="Z_5B962636_FDB6_40C6_B475_DEB85604FA6F_.wvu.FilterData" localSheetId="0" hidden="1">Лист1!$A$1:$H$909</definedName>
    <definedName name="Z_645ED6B6_6DB0_44A6_8941_D2FCDB950F10_.wvu.FilterData" localSheetId="0" hidden="1">Лист1!$A$1:$H$909</definedName>
    <definedName name="Z_6BF99C6E_81F6_4EB8_A047_3F54AEB3EDEA_.wvu.FilterData" localSheetId="0" hidden="1">Лист1!$A$1:$H$909</definedName>
    <definedName name="Z_6FFC5698_510D_4BD7_AAD8_224192422A67_.wvu.FilterData" localSheetId="0" hidden="1">Лист1!$A$1:$H$909</definedName>
    <definedName name="Z_71B86A36_C9E9_4291_9AB0_6EA32A1FBB1F_.wvu.FilterData" localSheetId="0" hidden="1">Лист1!$A$8:$H$16</definedName>
    <definedName name="Z_7582577F_78B4_44BC_972B_59FC33CDB106_.wvu.FilterData" localSheetId="0" hidden="1">Лист1!$A$8:$H$16</definedName>
    <definedName name="Z_7582577F_78B4_44BC_972B_59FC33CDB106_.wvu.PrintArea" localSheetId="0" hidden="1">Лист1!$A$1:$E$903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#REF!,Лист1!#REF!,Лист1!#REF!,Лист1!#REF!,Лист1!#REF!,Лист1!#REF!,Лист1!#REF!,Лист1!#REF!,Лист1!#REF!,Лист1!#REF!,Лист1!$251:$262,Лист1!$264:$265,Лист1!$268:$282,Лист1!$288:$327,Лист1!$331:$332,Лист1!$335:$336,Лист1!$340:$355,Лист1!$358:$401,Лист1!$404:$404,Лист1!$407:$432,Лист1!$449:$459,Лист1!$460:$464,Лист1!$473:$509,Лист1!$520:$523,Лист1!$528:$529,Лист1!#REF!,Лист1!$551:$551,Лист1!$555:$557,Лист1!$559:$560,Лист1!$563:$608,Лист1!$621:$636,Лист1!$640:$645,Лист1!$648:$649,Лист1!$655:$663,Лист1!$666:$674,Лист1!$678:$681,Лист1!$685:$688,Лист1!$693:$698,Лист1!$702:$707,Лист1!$767:$783,Лист1!$787:$790,Лист1!$793:$796,Лист1!$799:$801,Лист1!$804:$812,Лист1!$815:$837,Лист1!$840:$843,Лист1!$846:$850,Лист1!$853:$864,Лист1!$867:$870,Лист1!$873:$876,Лист1!$883:$902,Лист1!$905:$907</definedName>
    <definedName name="Z_75F363F9_0D69_4EE8_9DB9_9384AB0D8C8F_.wvu.FilterData" localSheetId="0" hidden="1">Лист1!$A$1:$H$909</definedName>
    <definedName name="Z_81C724C3_F9F0_48B8_8A04_5A1FC21A3FAF_.wvu.FilterData" localSheetId="0" hidden="1">Лист1!$A$1:$H$909</definedName>
    <definedName name="Z_84351553_D1E6_4EE1_9920_444E0BAC9337_.wvu.FilterData" localSheetId="0" hidden="1">Лист1!$A$1:$H$909</definedName>
    <definedName name="Z_84351553_D1E6_4EE1_9920_444E0BAC9337_.wvu.PrintArea" localSheetId="0" hidden="1">Лист1!$A$1:$E$904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Лист1!$6:$6,Лист1!$198:$222,Лист1!$905:$907</definedName>
    <definedName name="Z_8D6E4F34_C121_4ADA_8268_57A23CDE27A5_.wvu.FilterData" localSheetId="0" hidden="1">Лист1!$A$8:$H$16</definedName>
    <definedName name="Z_95F3893C_B552_4C26_B2CA_C2C6F0018CBB_.wvu.FilterData" localSheetId="0" hidden="1">Лист1!$A$1:$H$909</definedName>
    <definedName name="Z_96CDAF2D_3789_455C_8DD4_989601D77C34_.wvu.FilterData" localSheetId="0" hidden="1">Лист1!$A$1:$H$909</definedName>
    <definedName name="Z_98245357_92A0_49EC_A278_A42484F083E3_.wvu.FilterData" localSheetId="0" hidden="1">Лист1!$A$1:$H$909</definedName>
    <definedName name="Z_9E892D45_E857_45C4_A88F_A471B07FBAAC_.wvu.FilterData" localSheetId="0" hidden="1">Лист1!$A$1:$H$909</definedName>
    <definedName name="Z_A0BD7774_CACF_40D9_ADCB_30B51C8F5AC6_.wvu.FilterData" localSheetId="0" hidden="1">Лист1!$A$1:$H$909</definedName>
    <definedName name="Z_A93BA803_0450_4F01_AE54_9B63C1F5C796_.wvu.FilterData" localSheetId="0" hidden="1">Лист1!$A$8:$H$16</definedName>
    <definedName name="Z_AD2FC16A_304B_47E0_8ECD_7913528463FE_.wvu.FilterData" localSheetId="0" hidden="1">Лист1!$A$1:$H$909</definedName>
    <definedName name="Z_AE69B03D_54EA_40C4_897A_44A9B0D663D5_.wvu.FilterData" localSheetId="0" hidden="1">Лист1!$A$8:$H$16</definedName>
    <definedName name="Z_B4AEBC89_4625_4C09_AA5F_8762C5CF90D2_.wvu.FilterData" localSheetId="0" hidden="1">Лист1!$A$8:$H$16</definedName>
    <definedName name="Z_BBFD32F9_A9EC_47F3_AF12_5A78678E6084_.wvu.FilterData" localSheetId="0" hidden="1">Лист1!$A$1:$H$909</definedName>
    <definedName name="Z_BDCF4312_7D46_4102_8764_44F7C210C136_.wvu.FilterData" localSheetId="0" hidden="1">Лист1!$A$1:$H$909</definedName>
    <definedName name="Z_BF042776_F251_4279_902F_54AE6884326F_.wvu.FilterData" localSheetId="0" hidden="1">Лист1!$A$8:$H$16</definedName>
    <definedName name="Z_C0433F86_6D50_4DAD_AF26_049B602C8C8C_.wvu.FilterData" localSheetId="0" hidden="1">Лист1!$A$1:$H$909</definedName>
    <definedName name="Z_C0433F86_6D50_4DAD_AF26_049B602C8C8C_.wvu.PrintArea" localSheetId="0" hidden="1">Лист1!$A$1:$E$904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Лист1!$6:$6,Лист1!$905:$907</definedName>
    <definedName name="Z_C0DB3AA3_4D24_4B41_87A3_DA8A70815763_.wvu.FilterData" localSheetId="0" hidden="1">Лист1!$A$8:$H$16</definedName>
    <definedName name="Z_C0DB3AA3_4D24_4B41_87A3_DA8A70815763_.wvu.PrintArea" localSheetId="0" hidden="1">Лист1!$A$1:$E$903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Лист1!$6:$6,Лист1!$905:$907</definedName>
    <definedName name="Z_C304F6B8_0D2D_4448_A20C_A061C0372350_.wvu.FilterData" localSheetId="0" hidden="1">Лист1!$A$1:$H$909</definedName>
    <definedName name="Z_C6024331_E149_433D_9547_6059F0660EF7_.wvu.FilterData" localSheetId="0" hidden="1">Лист1!$C$1:$C$909</definedName>
    <definedName name="Z_C6024331_E149_433D_9547_6059F0660EF7_.wvu.PrintArea" localSheetId="0" hidden="1">Лист1!$A$1:$E$904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$13:$13,Лист1!#REF!,Лист1!#REF!,Лист1!#REF!,Лист1!#REF!,Лист1!#REF!,Лист1!#REF!,Лист1!#REF!,Лист1!#REF!,Лист1!#REF!,Лист1!#REF!,Лист1!$67:$71,Лист1!$79:$81,Лист1!$87:$87,Лист1!$91:$97,Лист1!$106:$106,Лист1!$109:$109,Лист1!$120:$124,Лист1!$141:$141,Лист1!$156:$159,Лист1!$163:$163,Лист1!$165:$174,Лист1!$176:$186,Лист1!#REF!,Лист1!$188:$195,Лист1!$203:$222,Лист1!#REF!,Лист1!#REF!,Лист1!#REF!,Лист1!#REF!,Лист1!#REF!,Лист1!#REF!,Лист1!#REF!,Лист1!#REF!,Лист1!#REF!,Лист1!#REF!,Лист1!#REF!,Лист1!#REF!,Лист1!#REF!,Лист1!#REF!,Лист1!#REF!,Лист1!$251:$262,Лист1!$264:$269,Лист1!$272:$272,Лист1!$275:$282,Лист1!$319:$327,Лист1!$331:$355,Лист1!$358:$360,Лист1!$372:$373,Лист1!$376:$383,Лист1!$392:$401,Лист1!$404:$404,Лист1!$407:$408,Лист1!$411:$421,Лист1!$424:$432,Лист1!$458:$459,Лист1!#REF!,Лист1!#REF!,Лист1!$472:$481,Лист1!$485:$488,Лист1!$492:$500,Лист1!$505:$505,Лист1!$507:$509,Лист1!$511:$519,Лист1!$523:$523,Лист1!$534:$537,Лист1!$544:$546,Лист1!$550:$551,Лист1!$555:$557,Лист1!$559:$564,Лист1!$567:$571,Лист1!$575:$575,Лист1!$580:$593,Лист1!$596:$599,Лист1!$604:$608,Лист1!$621:$623,Лист1!$630:$632,Лист1!$635:$636,Лист1!$641:$649,Лист1!$656:$663,Лист1!$666:$670,Лист1!$673:$674,Лист1!$677:$681,Лист1!$685:$688,Лист1!$693:$695,Лист1!$698:$698,Лист1!#REF!,Лист1!$767:$768,Лист1!$777:$778,Лист1!$781:$783,Лист1!$789:$790,Лист1!$795:$796,Лист1!$801:$801,Лист1!$805:$807,Лист1!$810:$812,Лист1!$816:$819,Лист1!$825:$830,Лист1!$835:$837,Лист1!$842:$843,Лист1!$847:$850,Лист1!$853:$853,Лист1!$861:$862,Лист1!$867:$870,Лист1!$873:$876,Лист1!$883:$892,Лист1!$895:$902,Лист1!$905:$907</definedName>
    <definedName name="Z_C81684A6_61ED_4205_AF74_E88ABE089448_.wvu.FilterData" localSheetId="0" hidden="1">Лист1!$A$8:$H$16</definedName>
    <definedName name="Z_CDB48D4D_BA37_44D7_91F4_0B3444EBE2F7_.wvu.FilterData" localSheetId="0" hidden="1">Лист1!$A$1:$H$909</definedName>
    <definedName name="Z_CE7E3295_8212_47CD_8A03_48CC2539FB31_.wvu.FilterData" localSheetId="0" hidden="1">Лист1!$A$8:$H$16</definedName>
    <definedName name="Z_CE7E3295_8212_47CD_8A03_48CC2539FB31_.wvu.PrintArea" localSheetId="0" hidden="1">Лист1!$A$1:$E$903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Лист1!$6:$6,Лист1!$905:$907</definedName>
    <definedName name="Z_D20B9577_D0EB_4102_A7C2_3947083FCB09_.wvu.FilterData" localSheetId="0" hidden="1">Лист1!$A$1:$H$909</definedName>
    <definedName name="Z_D2101E4C_4784_4C59_92B8_5305E10BF48D_.wvu.FilterData" localSheetId="0" hidden="1">Лист1!$A$1:$H$909</definedName>
    <definedName name="Z_D48290BD_F041_4E87_A86A_92DC79D1C4BC_.wvu.FilterData" localSheetId="0" hidden="1">Лист1!$A$1:$H$909</definedName>
    <definedName name="Z_D48290BD_F041_4E87_A86A_92DC79D1C4BC_.wvu.PrintArea" localSheetId="0" hidden="1">Лист1!$A$1:$E$903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Лист1!$6:$6,Лист1!$905:$907</definedName>
    <definedName name="Z_DBBC9C30_427D_4445_B7F2_7226FB0DCA1D_.wvu.FilterData" localSheetId="0" hidden="1">Лист1!$A$1:$H$909</definedName>
    <definedName name="Z_DD61B509_A961_4EA4_8EA7_3122B36A98F7_.wvu.FilterData" localSheetId="0" hidden="1">Лист1!$A$1:$H$909</definedName>
    <definedName name="Z_E16FA0E2_BD42_4700_9756_EA4BA36D05AF_.wvu.FilterData" localSheetId="0" hidden="1">Лист1!$A$8:$H$16</definedName>
    <definedName name="Z_F06167F9_B806_4548_A6DD_11B62893AA8A_.wvu.FilterData" localSheetId="0" hidden="1">Лист1!$A$1:$H$909</definedName>
    <definedName name="Z_F1424C43_03C0_47F0_9B94_1D371D070BDA_.wvu.FilterData" localSheetId="0" hidden="1">Лист1!$A$1:$H$909</definedName>
    <definedName name="Z_F50A9206_6AB2_408A_951F_4EEE8F5FAD12_.wvu.FilterData" localSheetId="0" hidden="1">Лист1!$A$8:$H$16</definedName>
    <definedName name="Z_F50A9206_6AB2_408A_951F_4EEE8F5FAD12_.wvu.PrintArea" localSheetId="0" hidden="1">Лист1!$A$1:$E$903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Лист1!$6:$6,Лист1!$905:$907</definedName>
    <definedName name="Z_FA512E41_C4BD_450A_9DE4_09791DF24DE0_.wvu.FilterData" localSheetId="0" hidden="1">Лист1!$A$1:$H$909</definedName>
    <definedName name="Z_FCF7F1B7_7408_46F6_A57C_275B0DCDA378_.wvu.FilterData" localSheetId="0" hidden="1">Лист1!$A$1:$H$909</definedName>
    <definedName name="Z_FCF7F1B7_7408_46F6_A57C_275B0DCDA378_.wvu.PrintArea" localSheetId="0" hidden="1">Лист1!$A$1:$E$903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Лист1!$6:$6,Лист1!$905:$907</definedName>
    <definedName name="Z_FDE56866_4EA4_4F23_8438_731D5A8B0DB5_.wvu.FilterData" localSheetId="0" hidden="1">Лист1!$A$8:$H$16</definedName>
    <definedName name="Z_FEE66988_B88F_430C_BC9C_67E21EA3ABFB_.wvu.FilterData" localSheetId="0" hidden="1">Лист1!$A$1:$H$909</definedName>
    <definedName name="Z_FFE31243_0850_4987_83F4_B67B1BD7DF08_.wvu.FilterData" localSheetId="0" hidden="1">Лист1!$A$1:$H$909</definedName>
    <definedName name="_xlnm.Print_Titles" localSheetId="0">Лист1!$6:$8</definedName>
    <definedName name="_xlnm.Print_Area" localSheetId="0">Лист1!$A$1:$E$903</definedName>
  </definedNames>
  <calcPr calcId="145621"/>
  <customWorkbookViews>
    <customWorkbookView name="Мальцева Елена Викторовна - Личное представление" guid="{C0433F86-6D50-4DAD-AF26-049B602C8C8C}" mergeInterval="0" personalView="1" maximized="1" windowWidth="1916" windowHeight="855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233" i="1" l="1"/>
  <c r="D232" i="1" s="1"/>
  <c r="C238" i="1" l="1"/>
  <c r="C237" i="1" s="1"/>
  <c r="C236" i="1" s="1"/>
  <c r="D238" i="1"/>
  <c r="D237" i="1" s="1"/>
  <c r="D236" i="1" s="1"/>
  <c r="C245" i="1" l="1"/>
  <c r="C244" i="1" s="1"/>
  <c r="D245" i="1"/>
  <c r="D244" i="1" s="1"/>
  <c r="C233" i="1"/>
  <c r="C232" i="1" s="1"/>
  <c r="C231" i="1" s="1"/>
  <c r="D231" i="1"/>
  <c r="C242" i="1"/>
  <c r="C241" i="1" s="1"/>
  <c r="D15" i="1"/>
  <c r="C240" i="1" l="1"/>
  <c r="D243" i="1"/>
  <c r="D242" i="1" s="1"/>
  <c r="D241" i="1" s="1"/>
  <c r="D240" i="1" s="1"/>
  <c r="C248" i="1" l="1"/>
  <c r="C247" i="1" s="1"/>
  <c r="D248" i="1"/>
  <c r="D247" i="1" s="1"/>
  <c r="C899" i="1" l="1"/>
  <c r="D899" i="1"/>
  <c r="C893" i="1"/>
  <c r="D893" i="1"/>
  <c r="C887" i="1"/>
  <c r="D887" i="1"/>
  <c r="C877" i="1"/>
  <c r="D877" i="1"/>
  <c r="C871" i="1"/>
  <c r="D871" i="1"/>
  <c r="C865" i="1"/>
  <c r="D865" i="1"/>
  <c r="C859" i="1"/>
  <c r="D859" i="1"/>
  <c r="C854" i="1"/>
  <c r="D854" i="1"/>
  <c r="C851" i="1"/>
  <c r="D851" i="1"/>
  <c r="C847" i="1"/>
  <c r="D847" i="1"/>
  <c r="C844" i="1"/>
  <c r="D844" i="1"/>
  <c r="C838" i="1"/>
  <c r="D838" i="1"/>
  <c r="C831" i="1"/>
  <c r="D831" i="1"/>
  <c r="C826" i="1"/>
  <c r="D826" i="1"/>
  <c r="C820" i="1"/>
  <c r="D820" i="1"/>
  <c r="C813" i="1"/>
  <c r="D813" i="1"/>
  <c r="C808" i="1"/>
  <c r="D808" i="1"/>
  <c r="C802" i="1"/>
  <c r="D802" i="1"/>
  <c r="C797" i="1"/>
  <c r="D797" i="1"/>
  <c r="C791" i="1"/>
  <c r="D791" i="1"/>
  <c r="C784" i="1"/>
  <c r="D784" i="1"/>
  <c r="C779" i="1"/>
  <c r="D779" i="1"/>
  <c r="C775" i="1"/>
  <c r="D775" i="1"/>
  <c r="C769" i="1"/>
  <c r="D769" i="1"/>
  <c r="C708" i="1"/>
  <c r="D708" i="1"/>
  <c r="C704" i="1"/>
  <c r="D704" i="1"/>
  <c r="C699" i="1"/>
  <c r="D699" i="1"/>
  <c r="C696" i="1"/>
  <c r="D696" i="1"/>
  <c r="C689" i="1"/>
  <c r="D689" i="1"/>
  <c r="C683" i="1"/>
  <c r="D683" i="1"/>
  <c r="C675" i="1"/>
  <c r="D675" i="1"/>
  <c r="C671" i="1"/>
  <c r="D671" i="1"/>
  <c r="C664" i="1"/>
  <c r="D664" i="1"/>
  <c r="C653" i="1"/>
  <c r="D653" i="1"/>
  <c r="C650" i="1"/>
  <c r="D650" i="1"/>
  <c r="C646" i="1"/>
  <c r="D646" i="1"/>
  <c r="C638" i="1"/>
  <c r="D638" i="1"/>
  <c r="C633" i="1"/>
  <c r="D633" i="1"/>
  <c r="C630" i="1"/>
  <c r="D630" i="1"/>
  <c r="C625" i="1"/>
  <c r="C624" i="1" s="1"/>
  <c r="D625" i="1"/>
  <c r="D624" i="1" s="1"/>
  <c r="C622" i="1"/>
  <c r="D622" i="1"/>
  <c r="C619" i="1"/>
  <c r="D619" i="1"/>
  <c r="C611" i="1"/>
  <c r="C610" i="1" s="1"/>
  <c r="D611" i="1"/>
  <c r="D610" i="1" s="1"/>
  <c r="C606" i="1"/>
  <c r="D606" i="1"/>
  <c r="C604" i="1"/>
  <c r="D604" i="1"/>
  <c r="C602" i="1"/>
  <c r="D602" i="1"/>
  <c r="C600" i="1"/>
  <c r="D600" i="1"/>
  <c r="C598" i="1"/>
  <c r="D598" i="1"/>
  <c r="C596" i="1"/>
  <c r="D596" i="1"/>
  <c r="C594" i="1"/>
  <c r="D594" i="1"/>
  <c r="C592" i="1"/>
  <c r="D592" i="1"/>
  <c r="C590" i="1"/>
  <c r="D590" i="1"/>
  <c r="C588" i="1"/>
  <c r="D588" i="1"/>
  <c r="C586" i="1"/>
  <c r="D586" i="1"/>
  <c r="C584" i="1"/>
  <c r="D584" i="1"/>
  <c r="C582" i="1"/>
  <c r="D582" i="1"/>
  <c r="C580" i="1"/>
  <c r="D580" i="1"/>
  <c r="C576" i="1"/>
  <c r="D576" i="1"/>
  <c r="C573" i="1"/>
  <c r="D573" i="1"/>
  <c r="C571" i="1"/>
  <c r="D571" i="1"/>
  <c r="C569" i="1"/>
  <c r="D569" i="1"/>
  <c r="C567" i="1"/>
  <c r="D567" i="1"/>
  <c r="C565" i="1"/>
  <c r="D565" i="1"/>
  <c r="C563" i="1"/>
  <c r="D563" i="1"/>
  <c r="C561" i="1"/>
  <c r="D561" i="1"/>
  <c r="C559" i="1"/>
  <c r="D559" i="1"/>
  <c r="D556" i="1"/>
  <c r="C556" i="1"/>
  <c r="C553" i="1"/>
  <c r="D553" i="1"/>
  <c r="C549" i="1"/>
  <c r="C548" i="1" s="1"/>
  <c r="D549" i="1"/>
  <c r="D548" i="1" s="1"/>
  <c r="C544" i="1"/>
  <c r="D544" i="1"/>
  <c r="C541" i="1"/>
  <c r="D541" i="1"/>
  <c r="C538" i="1"/>
  <c r="C537" i="1" s="1"/>
  <c r="D538" i="1"/>
  <c r="D537" i="1" s="1"/>
  <c r="C535" i="1"/>
  <c r="D535" i="1"/>
  <c r="D534" i="1" s="1"/>
  <c r="C534" i="1"/>
  <c r="C532" i="1"/>
  <c r="C531" i="1" s="1"/>
  <c r="D532" i="1"/>
  <c r="D531" i="1" s="1"/>
  <c r="D526" i="1"/>
  <c r="D525" i="1" s="1"/>
  <c r="D524" i="1" s="1"/>
  <c r="C526" i="1"/>
  <c r="C525" i="1" s="1"/>
  <c r="C524" i="1" s="1"/>
  <c r="C521" i="1"/>
  <c r="C520" i="1" s="1"/>
  <c r="D521" i="1"/>
  <c r="D520" i="1" s="1"/>
  <c r="C512" i="1"/>
  <c r="C511" i="1" s="1"/>
  <c r="D512" i="1"/>
  <c r="D511" i="1" s="1"/>
  <c r="C508" i="1"/>
  <c r="C507" i="1" s="1"/>
  <c r="D508" i="1"/>
  <c r="D507" i="1" s="1"/>
  <c r="C503" i="1"/>
  <c r="C502" i="1" s="1"/>
  <c r="D503" i="1"/>
  <c r="D502" i="1" s="1"/>
  <c r="D499" i="1"/>
  <c r="C499" i="1"/>
  <c r="C495" i="1"/>
  <c r="D495" i="1"/>
  <c r="C490" i="1"/>
  <c r="C489" i="1" s="1"/>
  <c r="D490" i="1"/>
  <c r="D489" i="1" s="1"/>
  <c r="C487" i="1"/>
  <c r="C486" i="1" s="1"/>
  <c r="D487" i="1"/>
  <c r="D486" i="1" s="1"/>
  <c r="C483" i="1"/>
  <c r="C482" i="1" s="1"/>
  <c r="D483" i="1"/>
  <c r="D482" i="1" s="1"/>
  <c r="C477" i="1"/>
  <c r="D477" i="1"/>
  <c r="C467" i="1"/>
  <c r="D467" i="1"/>
  <c r="C461" i="1"/>
  <c r="C460" i="1" s="1"/>
  <c r="D461" i="1"/>
  <c r="D460" i="1" s="1"/>
  <c r="C456" i="1"/>
  <c r="C455" i="1" s="1"/>
  <c r="D456" i="1"/>
  <c r="D455" i="1" s="1"/>
  <c r="C450" i="1"/>
  <c r="C449" i="1" s="1"/>
  <c r="D450" i="1"/>
  <c r="D449" i="1" s="1"/>
  <c r="C446" i="1"/>
  <c r="D446" i="1"/>
  <c r="C434" i="1"/>
  <c r="D434" i="1"/>
  <c r="C430" i="1"/>
  <c r="D430" i="1"/>
  <c r="C424" i="1"/>
  <c r="D424" i="1"/>
  <c r="C422" i="1"/>
  <c r="D422" i="1"/>
  <c r="C416" i="1"/>
  <c r="D416" i="1"/>
  <c r="C414" i="1"/>
  <c r="D414" i="1"/>
  <c r="C411" i="1"/>
  <c r="D411" i="1"/>
  <c r="C409" i="1"/>
  <c r="D409" i="1"/>
  <c r="C407" i="1"/>
  <c r="D407" i="1"/>
  <c r="C405" i="1"/>
  <c r="D405" i="1"/>
  <c r="C402" i="1"/>
  <c r="D402" i="1"/>
  <c r="C399" i="1"/>
  <c r="D399" i="1"/>
  <c r="C397" i="1"/>
  <c r="D397" i="1"/>
  <c r="C395" i="1"/>
  <c r="D395" i="1"/>
  <c r="C390" i="1"/>
  <c r="D390" i="1"/>
  <c r="C388" i="1"/>
  <c r="D388" i="1"/>
  <c r="C384" i="1"/>
  <c r="D384" i="1"/>
  <c r="C382" i="1"/>
  <c r="D382" i="1"/>
  <c r="C380" i="1"/>
  <c r="D380" i="1"/>
  <c r="C377" i="1"/>
  <c r="D377" i="1"/>
  <c r="C374" i="1"/>
  <c r="D374" i="1"/>
  <c r="C372" i="1"/>
  <c r="D372" i="1"/>
  <c r="C361" i="1"/>
  <c r="D361" i="1"/>
  <c r="C359" i="1"/>
  <c r="D359" i="1"/>
  <c r="C356" i="1"/>
  <c r="D356" i="1"/>
  <c r="C354" i="1"/>
  <c r="D354" i="1"/>
  <c r="C352" i="1"/>
  <c r="D352" i="1"/>
  <c r="C350" i="1"/>
  <c r="D350" i="1"/>
  <c r="C337" i="1"/>
  <c r="D337" i="1"/>
  <c r="C335" i="1"/>
  <c r="D335" i="1"/>
  <c r="C333" i="1"/>
  <c r="D333" i="1"/>
  <c r="C331" i="1"/>
  <c r="D331" i="1"/>
  <c r="C285" i="1"/>
  <c r="C284" i="1" s="1"/>
  <c r="D285" i="1"/>
  <c r="D284" i="1" s="1"/>
  <c r="C281" i="1"/>
  <c r="D281" i="1"/>
  <c r="C273" i="1"/>
  <c r="D273" i="1"/>
  <c r="C270" i="1"/>
  <c r="D270" i="1"/>
  <c r="C268" i="1"/>
  <c r="D268" i="1"/>
  <c r="C266" i="1"/>
  <c r="D266" i="1"/>
  <c r="C264" i="1"/>
  <c r="D264" i="1"/>
  <c r="C261" i="1"/>
  <c r="C260" i="1" s="1"/>
  <c r="D261" i="1"/>
  <c r="D260" i="1" s="1"/>
  <c r="C257" i="1"/>
  <c r="C256" i="1" s="1"/>
  <c r="D257" i="1"/>
  <c r="D256" i="1" s="1"/>
  <c r="C254" i="1"/>
  <c r="D254" i="1"/>
  <c r="C252" i="1"/>
  <c r="C251" i="1" s="1"/>
  <c r="D252" i="1"/>
  <c r="D251" i="1" l="1"/>
  <c r="D494" i="1"/>
  <c r="D465" i="1" s="1"/>
  <c r="C618" i="1"/>
  <c r="C609" i="1" s="1"/>
  <c r="C629" i="1"/>
  <c r="C628" i="1" s="1"/>
  <c r="D433" i="1"/>
  <c r="C466" i="1"/>
  <c r="D552" i="1"/>
  <c r="D466" i="1"/>
  <c r="D540" i="1"/>
  <c r="D530" i="1" s="1"/>
  <c r="D558" i="1"/>
  <c r="D618" i="1"/>
  <c r="D609" i="1" s="1"/>
  <c r="D629" i="1"/>
  <c r="D628" i="1" s="1"/>
  <c r="D330" i="1"/>
  <c r="D263" i="1"/>
  <c r="D250" i="1" s="1"/>
  <c r="C558" i="1"/>
  <c r="C552" i="1"/>
  <c r="C540" i="1"/>
  <c r="C530" i="1" s="1"/>
  <c r="D510" i="1"/>
  <c r="C510" i="1"/>
  <c r="D501" i="1"/>
  <c r="C501" i="1"/>
  <c r="C494" i="1"/>
  <c r="C465" i="1" s="1"/>
  <c r="D448" i="1"/>
  <c r="C448" i="1"/>
  <c r="C433" i="1"/>
  <c r="C330" i="1"/>
  <c r="C263" i="1"/>
  <c r="C250" i="1" s="1"/>
  <c r="D547" i="1" l="1"/>
  <c r="C547" i="1"/>
  <c r="C228" i="1"/>
  <c r="C227" i="1" s="1"/>
  <c r="C226" i="1" s="1"/>
  <c r="D228" i="1"/>
  <c r="D227" i="1" s="1"/>
  <c r="D226" i="1" s="1"/>
  <c r="C224" i="1"/>
  <c r="C223" i="1" s="1"/>
  <c r="D224" i="1"/>
  <c r="D223" i="1" s="1"/>
  <c r="C197" i="1"/>
  <c r="C196" i="1" s="1"/>
  <c r="D197" i="1"/>
  <c r="D196" i="1" s="1"/>
  <c r="C194" i="1"/>
  <c r="C193" i="1" s="1"/>
  <c r="D194" i="1"/>
  <c r="D193" i="1" s="1"/>
  <c r="C189" i="1"/>
  <c r="C188" i="1" s="1"/>
  <c r="D189" i="1"/>
  <c r="D188" i="1" s="1"/>
  <c r="C180" i="1"/>
  <c r="D180" i="1"/>
  <c r="C178" i="1"/>
  <c r="D178" i="1"/>
  <c r="C176" i="1"/>
  <c r="D176" i="1"/>
  <c r="C173" i="1"/>
  <c r="D173" i="1"/>
  <c r="C171" i="1"/>
  <c r="D171" i="1"/>
  <c r="C169" i="1"/>
  <c r="D169" i="1"/>
  <c r="C166" i="1"/>
  <c r="C165" i="1" s="1"/>
  <c r="D166" i="1"/>
  <c r="D165" i="1" s="1"/>
  <c r="C161" i="1"/>
  <c r="C160" i="1" s="1"/>
  <c r="D161" i="1"/>
  <c r="D160" i="1" s="1"/>
  <c r="C156" i="1"/>
  <c r="C155" i="1" s="1"/>
  <c r="D156" i="1"/>
  <c r="D155" i="1" s="1"/>
  <c r="C144" i="1"/>
  <c r="C143" i="1" s="1"/>
  <c r="D144" i="1"/>
  <c r="D143" i="1" s="1"/>
  <c r="C139" i="1"/>
  <c r="C138" i="1" s="1"/>
  <c r="C137" i="1" s="1"/>
  <c r="D139" i="1"/>
  <c r="D138" i="1" s="1"/>
  <c r="D137" i="1" s="1"/>
  <c r="C135" i="1"/>
  <c r="C134" i="1" s="1"/>
  <c r="D135" i="1"/>
  <c r="D134" i="1" s="1"/>
  <c r="C132" i="1"/>
  <c r="C131" i="1" s="1"/>
  <c r="D132" i="1"/>
  <c r="D131" i="1" s="1"/>
  <c r="C126" i="1"/>
  <c r="C125" i="1" s="1"/>
  <c r="D126" i="1"/>
  <c r="D125" i="1" s="1"/>
  <c r="C122" i="1"/>
  <c r="C121" i="1" s="1"/>
  <c r="D122" i="1"/>
  <c r="D121" i="1" s="1"/>
  <c r="C118" i="1"/>
  <c r="D118" i="1"/>
  <c r="C114" i="1"/>
  <c r="D114" i="1"/>
  <c r="C112" i="1"/>
  <c r="D112" i="1"/>
  <c r="C107" i="1"/>
  <c r="D107" i="1"/>
  <c r="C104" i="1"/>
  <c r="D104" i="1"/>
  <c r="C102" i="1"/>
  <c r="D102" i="1"/>
  <c r="C100" i="1"/>
  <c r="D100" i="1"/>
  <c r="C96" i="1"/>
  <c r="D96" i="1"/>
  <c r="C88" i="1"/>
  <c r="D88" i="1"/>
  <c r="C85" i="1"/>
  <c r="D85" i="1"/>
  <c r="C82" i="1"/>
  <c r="D82" i="1"/>
  <c r="C72" i="1"/>
  <c r="D72" i="1"/>
  <c r="C69" i="1"/>
  <c r="D69" i="1"/>
  <c r="C67" i="1"/>
  <c r="D67" i="1"/>
  <c r="C65" i="1"/>
  <c r="D65" i="1"/>
  <c r="C20" i="1"/>
  <c r="C19" i="1" s="1"/>
  <c r="D20" i="1"/>
  <c r="D19" i="1" s="1"/>
  <c r="C84" i="1" l="1"/>
  <c r="D168" i="1"/>
  <c r="D84" i="1"/>
  <c r="D99" i="1"/>
  <c r="D98" i="1" s="1"/>
  <c r="D111" i="1"/>
  <c r="D110" i="1" s="1"/>
  <c r="D187" i="1"/>
  <c r="C187" i="1"/>
  <c r="D64" i="1"/>
  <c r="C168" i="1"/>
  <c r="D142" i="1"/>
  <c r="C142" i="1"/>
  <c r="C111" i="1"/>
  <c r="C110" i="1" s="1"/>
  <c r="C99" i="1"/>
  <c r="C98" i="1" s="1"/>
  <c r="C64" i="1"/>
  <c r="C15" i="1"/>
  <c r="C14" i="1" s="1"/>
  <c r="D14" i="1"/>
  <c r="C11" i="1"/>
  <c r="C10" i="1" s="1"/>
  <c r="D11" i="1"/>
  <c r="D10" i="1" s="1"/>
  <c r="C18" i="1" l="1"/>
  <c r="C9" i="1"/>
  <c r="D9" i="1"/>
  <c r="D18" i="1"/>
  <c r="C863" i="1" l="1"/>
  <c r="C637" i="1" s="1"/>
  <c r="D863" i="1"/>
  <c r="D637" i="1" s="1"/>
  <c r="C283" i="1" l="1"/>
  <c r="D283" i="1" l="1"/>
  <c r="C175" i="1" l="1"/>
  <c r="C164" i="1" s="1"/>
  <c r="C903" i="1" s="1"/>
  <c r="D175" i="1" l="1"/>
  <c r="D164" i="1" s="1"/>
  <c r="D903" i="1" s="1"/>
  <c r="D904" i="1" l="1"/>
</calcChain>
</file>

<file path=xl/sharedStrings.xml><?xml version="1.0" encoding="utf-8"?>
<sst xmlns="http://schemas.openxmlformats.org/spreadsheetml/2006/main" count="376" uniqueCount="240">
  <si>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</si>
  <si>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</si>
  <si>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</si>
  <si>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</si>
  <si>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</si>
  <si>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</si>
  <si>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</si>
  <si>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</si>
  <si>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</si>
  <si>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</si>
  <si>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</si>
  <si>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</si>
  <si>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</si>
  <si>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</si>
  <si>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</si>
  <si>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</si>
  <si>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</si>
  <si>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</si>
  <si>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</si>
  <si>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</si>
  <si>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</si>
  <si>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</si>
  <si>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</si>
  <si>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</si>
  <si>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</si>
  <si>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</si>
  <si>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</si>
  <si>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</si>
  <si>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</si>
  <si>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</si>
  <si>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</si>
  <si>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</si>
  <si>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</si>
  <si>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</si>
  <si>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</si>
  <si>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</si>
  <si>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</si>
  <si>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</si>
  <si>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</si>
  <si>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</si>
  <si>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</si>
  <si>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</si>
  <si>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</si>
  <si>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</si>
  <si>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</si>
  <si>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</si>
  <si>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</si>
  <si>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</si>
  <si>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</si>
  <si>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</si>
  <si>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</si>
  <si>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</si>
  <si>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</si>
  <si>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</si>
  <si>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</si>
  <si>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</si>
  <si>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</si>
  <si>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941 Департамент инвестиций и промышленности ЯО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</si>
  <si>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</si>
  <si>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</si>
  <si>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</si>
  <si>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</si>
  <si>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</si>
  <si>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</si>
  <si>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</si>
  <si>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</si>
  <si>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01.0</t>
  </si>
  <si>
    <t>01.1</t>
  </si>
  <si>
    <t>01.3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</si>
  <si>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</si>
  <si>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</si>
  <si>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</si>
  <si>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</si>
  <si>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</si>
  <si>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</si>
  <si>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</si>
  <si>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</si>
  <si>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</si>
  <si>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22.0</t>
  </si>
  <si>
    <t>23.3</t>
  </si>
  <si>
    <t>23.5</t>
  </si>
  <si>
    <t>24.0</t>
  </si>
  <si>
    <t>24.1</t>
  </si>
  <si>
    <t>50.0</t>
  </si>
  <si>
    <t>к пояснительной записке</t>
  </si>
  <si>
    <t>руб.</t>
  </si>
  <si>
    <t>08.0</t>
  </si>
  <si>
    <t>38.5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</si>
  <si>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</si>
  <si>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</si>
  <si>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</si>
  <si>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</si>
  <si>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</si>
  <si>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</si>
  <si>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24.2</t>
  </si>
  <si>
    <t>Ведомственная целевая программа департамента строительства Ярославской области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</si>
  <si>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</si>
  <si>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</si>
  <si>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</si>
  <si>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</si>
  <si>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</si>
  <si>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</si>
  <si>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</si>
  <si>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</si>
  <si>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</si>
  <si>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</si>
  <si>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</si>
  <si>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931 Департамент государственного жилищного надзора ЯО</t>
  </si>
  <si>
    <t>936 Департамент лесного хозяйства ЯО</t>
  </si>
  <si>
    <t>24.7</t>
  </si>
  <si>
    <t>10.1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</si>
  <si>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</si>
  <si>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</si>
  <si>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</si>
  <si>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</si>
  <si>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</si>
  <si>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</si>
  <si>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</si>
  <si>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</si>
  <si>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</si>
  <si>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</si>
  <si>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</si>
  <si>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</si>
  <si>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</si>
  <si>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</si>
  <si>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</si>
  <si>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</si>
  <si>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</si>
  <si>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</si>
  <si>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</si>
  <si>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</si>
  <si>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</si>
  <si>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</si>
  <si>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</si>
  <si>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</si>
  <si>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</si>
  <si>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10.2</t>
  </si>
  <si>
    <t>949 Инспекция административно-технического надзора ЯО</t>
  </si>
  <si>
    <t>39.3</t>
  </si>
  <si>
    <t>965 Департамент регионального развития и внешнеэкономической деятельности ЯО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</si>
  <si>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</si>
  <si>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</si>
  <si>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</si>
  <si>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</si>
  <si>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</si>
  <si>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</si>
  <si>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</si>
  <si>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</si>
  <si>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</si>
  <si>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</si>
  <si>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</si>
  <si>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</si>
  <si>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</si>
  <si>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</si>
  <si>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</si>
  <si>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</si>
  <si>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</si>
  <si>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</si>
  <si>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</si>
  <si>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</si>
  <si>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</si>
  <si>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</si>
  <si>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</si>
  <si>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</si>
  <si>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</si>
  <si>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</si>
  <si>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</si>
  <si>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</si>
  <si>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</si>
  <si>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</si>
  <si>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</si>
  <si>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</si>
  <si>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</si>
  <si>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</si>
  <si>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</si>
  <si>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</si>
  <si>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</si>
  <si>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</si>
  <si>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</si>
  <si>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</si>
  <si>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</si>
  <si>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"Развитие сельских территорий Ярославской области"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</si>
  <si>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</si>
  <si>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</si>
  <si>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</si>
  <si>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</si>
  <si>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</si>
  <si>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</si>
  <si>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 xml:space="preserve">Информация по предлагаемым изменениям в Закон Ярославской области 
"Об областном бюджете на 2021 год и на плановый период 2022 и 2023 годов" 
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</si>
  <si>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</si>
  <si>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 xml:space="preserve"> 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</si>
  <si>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</si>
  <si>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</si>
  <si>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</si>
  <si>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</si>
  <si>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</si>
  <si>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</si>
  <si>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21.0</t>
  </si>
  <si>
    <t>21.2</t>
  </si>
  <si>
    <t>Подпрограмма "Патриотическое воспитание граждан Российской Федерации, проживающих на территории Ярославской области"</t>
  </si>
  <si>
    <t>Государственная программа "Развитие молодежной политики и патриотическое воспитание в Ярославской области"</t>
  </si>
  <si>
    <t>17.0</t>
  </si>
  <si>
    <t>Государственная программа "Развитие транспортного комплекса в Ярославской области"</t>
  </si>
  <si>
    <t>17.1</t>
  </si>
  <si>
    <t>Ведомственная целевая программа "Транспортное обслуживание населения Ярославской области"</t>
  </si>
  <si>
    <t>13.0</t>
  </si>
  <si>
    <t>Государственная программа "Развитие физической культуры и спорта в Ярославской области"</t>
  </si>
  <si>
    <t>13.1</t>
  </si>
  <si>
    <t>Ведомственная целевая программа "Физическая культура и спорт в Ярославской области"</t>
  </si>
  <si>
    <t>17.2</t>
  </si>
  <si>
    <t>Подпрограмма "Развитие транспортной системы Ярославской области"</t>
  </si>
  <si>
    <t>Капитальные вложения в объекты государственной (муниципальной) собственности</t>
  </si>
  <si>
    <t>15.0</t>
  </si>
  <si>
    <t>Государственная программа "Экономическое развитие и инновационная экономика в Ярославской области"</t>
  </si>
  <si>
    <t>15.1</t>
  </si>
  <si>
    <t>Подпрограмма "Стимулирование инвестиционной деятельности в Ярославской области"</t>
  </si>
  <si>
    <t xml:space="preserve">Уменьшение ассигнований по формированию финансового резерва для обеспечения исполнения приоритетных расходных обязательств </t>
  </si>
  <si>
    <t>Субвенция на оказание социальной помощи отдельным категориям граждан</t>
  </si>
  <si>
    <t>904 Департамент информатизации и связи  ЯО</t>
  </si>
  <si>
    <t>Увеличение ассигнований в целях оказания консультативно – диагностической помощи жителям региона на территории жилых кварталов крупных городов (проведение процедур - измерение давления, уровня сахара и холестерина, получение необходимых рекомендаций по питанию и физической нагрузке)</t>
  </si>
  <si>
    <t>Уменьшение ассигнований по расходам на проведение чемпионата мира по волейболу 2022 года в связи с отменой мероприятия</t>
  </si>
  <si>
    <t>Увеличение ассигнований на ремонт  основных транспортных магистралей города Ярославля (перечень улиц и дорог определяется мэрией города Ярославля совместно с депутатами муниципалитета и общественными организациями)  </t>
  </si>
  <si>
    <t>Приложение 2</t>
  </si>
  <si>
    <t>Пояснения</t>
  </si>
  <si>
    <t>Уменьшение ассигнований по расходам на медицинское обслуживание в период проведения чемпионата мира по волейболу 2022 года в связи с отменой мероприятия</t>
  </si>
  <si>
    <t>Увеличение ассигнований на предоставление подарков при рождении ребенка</t>
  </si>
  <si>
    <t>Уменьшение ассигнований на развитие системы видеонаблюдения в наиболее криминогенных местах и местах массового пребывания людей в период проведения чемпионата мира по волейболу 2022 года в связи с отменой мероприятия</t>
  </si>
  <si>
    <t>Уменьшение ассигнований на приобретение сертифицированного оборудования (технических средств транспортной безопасности) и оплату услуг по защите объекта транспортной инфраструктуры силами специального подразделения транспортной безопасности в период проведения чемпионата мира по волейболу 2022 года в связи с отменой мероприятия</t>
  </si>
  <si>
    <t>Уменьшение ассигнований на ремонт улиц города Ярославля к чемпионату мира по волейболу 2022 года в связи с отменой мероприятия</t>
  </si>
  <si>
    <t>Увеличение ассигнований на реализацию образовательного проекта "Школа госуслуг" с целью расширения предоставления государственных услуг населению Ярославской области в электронном виде</t>
  </si>
  <si>
    <t xml:space="preserve">Увеличение ассигнований на мероприятия по информированию населения региона о принимаемых мерах для поддержки граждан и бизнеса в связи с введением ограничительных мер иностранными государствами и международными организациями </t>
  </si>
  <si>
    <t>Увеличение ассигнований на предоставление единовременной денежной выплаты на газификацию жилых помещений отдельным категориям граждан</t>
  </si>
  <si>
    <t>Увеличение ассигнований на организацию и проведение мероприятий, направленных на улучшение значений показателей по отдельным направлениям развития муниципальных образований Ярославской области</t>
  </si>
  <si>
    <t>Увеличение ассигнований на организацию и проведение кадрового конкурса "Ярославский резерв"</t>
  </si>
  <si>
    <t>Уменьшение ассигнований на приобретение и сертификацию технических средств обеспечения транспортной безопасности ОАО "Аэропорт Туношна" в период проведения чемпионата мира по волейболу 2022 года в связи с отменой мероприятия</t>
  </si>
  <si>
    <t>Увеличение ассигнований на реализацию проектов по благоустройству дворовых территорий и наиболее посещаемых общественных пространств</t>
  </si>
  <si>
    <t>2022 год</t>
  </si>
  <si>
    <t xml:space="preserve">Увеличение областных средств </t>
  </si>
  <si>
    <t xml:space="preserve">Уменьшение областных средств </t>
  </si>
  <si>
    <t>Увеличение ассигнований на организацию и проведение культурных мероприятий, направленных на улучшение социального самочувствия жителей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</si>
</sst>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212">
    <xf numFmtId="0" fontId="0" fillId="0" borderId="0" xfId="0"/>
    <xf numFmtId="0" fontId="24" fillId="2" borderId="0" xfId="0" applyNumberFormat="1" applyFont="1" applyFill="1" applyAlignment="1">
      <alignment horizontal="right" vertical="top"/>
    </xf>
    <xf numFmtId="0" fontId="24" fillId="2" borderId="0" xfId="0" applyNumberFormat="1" applyFont="1" applyFill="1" applyAlignment="1">
      <alignment horizontal="right" vertical="top" wrapText="1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0" xfId="0" applyNumberFormat="1" applyFont="1" applyFill="1" applyBorder="1" applyAlignment="1">
      <alignment horizontal="right"/>
    </xf>
    <xf numFmtId="49" fontId="28" fillId="2" borderId="1" xfId="4" applyNumberFormat="1" applyFont="1" applyFill="1" applyBorder="1" applyAlignment="1" applyProtection="1">
      <alignment horizontal="center" wrapText="1"/>
      <protection hidden="1"/>
    </xf>
    <xf numFmtId="0" fontId="24" fillId="2" borderId="1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vertical="top" wrapText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justify" vertical="top" wrapText="1"/>
    </xf>
    <xf numFmtId="3" fontId="23" fillId="2" borderId="1" xfId="0" applyNumberFormat="1" applyFont="1" applyFill="1" applyBorder="1" applyAlignment="1">
      <alignment horizontal="right"/>
    </xf>
    <xf numFmtId="49" fontId="23" fillId="2" borderId="0" xfId="0" applyNumberFormat="1" applyFont="1" applyFill="1"/>
    <xf numFmtId="0" fontId="23" fillId="2" borderId="0" xfId="0" applyFont="1" applyFill="1" applyAlignment="1">
      <alignment horizontal="left" vertical="top"/>
    </xf>
    <xf numFmtId="0" fontId="24" fillId="2" borderId="0" xfId="0" applyFont="1" applyFill="1"/>
    <xf numFmtId="3" fontId="24" fillId="2" borderId="0" xfId="0" applyNumberFormat="1" applyFont="1" applyFill="1"/>
    <xf numFmtId="0" fontId="24" fillId="2" borderId="0" xfId="0" applyFont="1" applyFill="1" applyAlignment="1">
      <alignment vertical="top"/>
    </xf>
    <xf numFmtId="0" fontId="24" fillId="2" borderId="0" xfId="0" applyFont="1" applyFill="1" applyBorder="1"/>
    <xf numFmtId="0" fontId="24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top"/>
    </xf>
    <xf numFmtId="0" fontId="23" fillId="2" borderId="1" xfId="1" applyNumberFormat="1" applyFont="1" applyFill="1" applyBorder="1" applyAlignment="1" applyProtection="1">
      <alignment horizontal="left" vertical="top" wrapText="1"/>
      <protection hidden="1"/>
    </xf>
    <xf numFmtId="3" fontId="24" fillId="2" borderId="0" xfId="0" applyNumberFormat="1" applyFont="1" applyFill="1" applyBorder="1"/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9" fillId="2" borderId="1" xfId="3" applyNumberFormat="1" applyFont="1" applyFill="1" applyBorder="1" applyAlignment="1" applyProtection="1">
      <alignment horizontal="left" vertical="top" wrapText="1"/>
      <protection hidden="1"/>
    </xf>
    <xf numFmtId="3" fontId="29" fillId="2" borderId="1" xfId="0" applyNumberFormat="1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left" vertical="top" wrapText="1"/>
    </xf>
    <xf numFmtId="0" fontId="23" fillId="2" borderId="1" xfId="3" applyNumberFormat="1" applyFont="1" applyFill="1" applyBorder="1" applyAlignment="1" applyProtection="1">
      <alignment horizontal="left" vertical="top" wrapText="1"/>
    </xf>
    <xf numFmtId="3" fontId="23" fillId="2" borderId="1" xfId="0" applyNumberFormat="1" applyFont="1" applyFill="1" applyBorder="1" applyAlignment="1" applyProtection="1">
      <alignment horizontal="right"/>
    </xf>
    <xf numFmtId="3" fontId="29" fillId="2" borderId="1" xfId="0" applyNumberFormat="1" applyFont="1" applyFill="1" applyBorder="1" applyAlignment="1" applyProtection="1">
      <alignment horizontal="right"/>
    </xf>
    <xf numFmtId="3" fontId="24" fillId="2" borderId="1" xfId="0" applyNumberFormat="1" applyFont="1" applyFill="1" applyBorder="1" applyAlignment="1" applyProtection="1">
      <alignment horizontal="justify" vertical="top" wrapText="1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Font="1" applyFill="1" applyBorder="1" applyAlignment="1" applyProtection="1">
      <alignment horizontal="justify" vertical="top" wrapText="1"/>
      <protection hidden="1"/>
    </xf>
    <xf numFmtId="0" fontId="23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0" fontId="25" fillId="2" borderId="0" xfId="0" applyFont="1" applyFill="1" applyBorder="1"/>
    <xf numFmtId="0" fontId="25" fillId="2" borderId="0" xfId="0" applyFont="1" applyFill="1"/>
    <xf numFmtId="0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0" applyFont="1" applyFill="1" applyBorder="1" applyAlignment="1" applyProtection="1">
      <alignment horizontal="justify" vertical="top" wrapText="1"/>
      <protection hidden="1"/>
    </xf>
    <xf numFmtId="0" fontId="24" fillId="2" borderId="1" xfId="0" applyFont="1" applyFill="1" applyBorder="1" applyAlignment="1">
      <alignment horizontal="left" vertical="top"/>
    </xf>
    <xf numFmtId="3" fontId="25" fillId="2" borderId="1" xfId="0" applyNumberFormat="1" applyFont="1" applyFill="1" applyBorder="1" applyAlignment="1" applyProtection="1">
      <alignment horizontal="justify" vertical="top" wrapText="1"/>
    </xf>
    <xf numFmtId="3" fontId="24" fillId="2" borderId="0" xfId="0" applyNumberFormat="1" applyFont="1" applyFill="1" applyBorder="1" applyAlignment="1">
      <alignment horizontal="center" vertical="center"/>
    </xf>
    <xf numFmtId="0" fontId="29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>
      <alignment horizontal="justify" vertical="top" wrapText="1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right"/>
    </xf>
    <xf numFmtId="0" fontId="24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3" fontId="31" fillId="2" borderId="1" xfId="0" applyNumberFormat="1" applyFont="1" applyFill="1" applyBorder="1" applyAlignment="1">
      <alignment horizontal="right"/>
    </xf>
    <xf numFmtId="0" fontId="23" fillId="2" borderId="1" xfId="2" applyNumberFormat="1" applyFont="1" applyFill="1" applyBorder="1" applyAlignment="1" applyProtection="1">
      <alignment horizontal="left" vertical="top" wrapText="1"/>
    </xf>
    <xf numFmtId="0" fontId="29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justify" vertical="top" wrapText="1"/>
      <protection locked="0"/>
    </xf>
    <xf numFmtId="0" fontId="24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top" wrapText="1"/>
    </xf>
    <xf numFmtId="3" fontId="29" fillId="2" borderId="1" xfId="0" applyNumberFormat="1" applyFont="1" applyFill="1" applyBorder="1" applyAlignment="1">
      <alignment horizontal="right" wrapText="1"/>
    </xf>
    <xf numFmtId="3" fontId="24" fillId="2" borderId="1" xfId="0" applyNumberFormat="1" applyFont="1" applyFill="1" applyBorder="1" applyAlignment="1">
      <alignment horizontal="right" wrapText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167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7" applyNumberFormat="1" applyFont="1" applyFill="1" applyBorder="1" applyAlignment="1" applyProtection="1">
      <alignment horizontal="left" vertical="top" wrapText="1"/>
      <protection hidden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49" fontId="31" fillId="2" borderId="1" xfId="4" applyNumberFormat="1" applyFont="1" applyFill="1" applyBorder="1" applyAlignment="1" applyProtection="1">
      <alignment horizontal="center" wrapText="1"/>
      <protection hidden="1"/>
    </xf>
    <xf numFmtId="3" fontId="29" fillId="2" borderId="1" xfId="0" applyNumberFormat="1" applyFont="1" applyFill="1" applyBorder="1" applyAlignment="1">
      <alignment horizontal="justify" vertical="top" wrapText="1"/>
    </xf>
    <xf numFmtId="3" fontId="29" fillId="2" borderId="0" xfId="0" applyNumberFormat="1" applyFont="1" applyFill="1" applyBorder="1"/>
    <xf numFmtId="0" fontId="29" fillId="2" borderId="0" xfId="0" applyFont="1" applyFill="1" applyBorder="1"/>
    <xf numFmtId="0" fontId="29" fillId="2" borderId="0" xfId="0" applyFont="1" applyFill="1"/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>
      <alignment horizontal="right"/>
    </xf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3" fontId="24" fillId="2" borderId="1" xfId="6" applyNumberFormat="1" applyFont="1" applyFill="1" applyBorder="1" applyAlignment="1" applyProtection="1">
      <alignment horizontal="right" wrapText="1"/>
      <protection hidden="1"/>
    </xf>
    <xf numFmtId="49" fontId="23" fillId="2" borderId="1" xfId="4" applyNumberFormat="1" applyFont="1" applyFill="1" applyBorder="1" applyAlignment="1" applyProtection="1">
      <alignment wrapText="1"/>
      <protection hidden="1"/>
    </xf>
    <xf numFmtId="0" fontId="25" fillId="2" borderId="1" xfId="0" applyFont="1" applyFill="1" applyBorder="1" applyAlignment="1">
      <alignment horizontal="justify" vertical="top" wrapText="1"/>
    </xf>
    <xf numFmtId="3" fontId="29" fillId="2" borderId="1" xfId="6" applyNumberFormat="1" applyFont="1" applyFill="1" applyBorder="1" applyAlignment="1" applyProtection="1">
      <alignment horizontal="right"/>
    </xf>
    <xf numFmtId="0" fontId="23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8" applyNumberFormat="1" applyFont="1" applyFill="1" applyBorder="1" applyAlignment="1" applyProtection="1">
      <alignment horizontal="left" vertical="top" wrapText="1"/>
      <protection hidden="1"/>
    </xf>
    <xf numFmtId="3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2" borderId="0" xfId="0" applyFont="1" applyFill="1"/>
    <xf numFmtId="3" fontId="29" fillId="2" borderId="0" xfId="0" applyNumberFormat="1" applyFont="1" applyFill="1" applyBorder="1" applyAlignment="1">
      <alignment horizontal="center" vertical="center"/>
    </xf>
    <xf numFmtId="3" fontId="24" fillId="2" borderId="1" xfId="6" applyNumberFormat="1" applyFont="1" applyFill="1" applyBorder="1" applyAlignment="1">
      <alignment horizontal="right"/>
    </xf>
    <xf numFmtId="49" fontId="23" fillId="2" borderId="1" xfId="3" applyNumberFormat="1" applyFont="1" applyFill="1" applyBorder="1" applyAlignment="1" applyProtection="1"/>
    <xf numFmtId="167" fontId="25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3" applyNumberFormat="1" applyFont="1" applyFill="1" applyBorder="1" applyAlignment="1" applyProtection="1">
      <alignment wrapText="1"/>
      <protection hidden="1"/>
    </xf>
    <xf numFmtId="0" fontId="30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 applyProtection="1">
      <alignment horizontal="justify" vertical="top" wrapText="1"/>
    </xf>
    <xf numFmtId="49" fontId="29" fillId="2" borderId="1" xfId="3" applyNumberFormat="1" applyFont="1" applyFill="1" applyBorder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49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5" applyNumberFormat="1" applyFont="1" applyFill="1" applyBorder="1" applyAlignment="1" applyProtection="1">
      <alignment horizontal="justify" vertical="top" wrapText="1"/>
      <protection hidden="1"/>
    </xf>
    <xf numFmtId="3" fontId="24" fillId="2" borderId="1" xfId="0" applyNumberFormat="1" applyFont="1" applyFill="1" applyBorder="1" applyAlignment="1">
      <alignment horizontal="justify" vertical="top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3" fontId="23" fillId="2" borderId="1" xfId="5" applyNumberFormat="1" applyFont="1" applyFill="1" applyBorder="1" applyAlignment="1" applyProtection="1">
      <alignment horizontal="right" wrapText="1"/>
      <protection hidden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3" fontId="29" fillId="2" borderId="1" xfId="3" applyNumberFormat="1" applyFont="1" applyFill="1" applyBorder="1" applyAlignment="1" applyProtection="1">
      <alignment horizontal="right" wrapText="1"/>
      <protection hidden="1"/>
    </xf>
    <xf numFmtId="49" fontId="31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49" fontId="23" fillId="2" borderId="1" xfId="4" applyNumberFormat="1" applyFont="1" applyFill="1" applyBorder="1" applyAlignment="1" applyProtection="1">
      <alignment horizontal="left" wrapText="1"/>
      <protection hidden="1"/>
    </xf>
    <xf numFmtId="0" fontId="23" fillId="2" borderId="1" xfId="0" applyFont="1" applyFill="1" applyBorder="1" applyAlignment="1">
      <alignment horizontal="left" vertical="top"/>
    </xf>
    <xf numFmtId="49" fontId="23" fillId="2" borderId="0" xfId="4" applyNumberFormat="1" applyFont="1" applyFill="1" applyBorder="1" applyAlignment="1" applyProtection="1">
      <alignment horizontal="center" wrapText="1"/>
      <protection hidden="1"/>
    </xf>
    <xf numFmtId="0" fontId="24" fillId="2" borderId="0" xfId="0" applyFont="1" applyFill="1" applyBorder="1" applyAlignment="1" applyProtection="1">
      <alignment vertical="top" wrapText="1"/>
      <protection hidden="1"/>
    </xf>
    <xf numFmtId="0" fontId="24" fillId="2" borderId="0" xfId="3" applyNumberFormat="1" applyFont="1" applyFill="1" applyBorder="1" applyAlignment="1" applyProtection="1">
      <alignment vertical="top" wrapText="1"/>
      <protection hidden="1"/>
    </xf>
    <xf numFmtId="49" fontId="25" fillId="2" borderId="1" xfId="0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 applyProtection="1">
      <alignment horizontal="left" vertical="top" wrapText="1"/>
      <protection hidden="1"/>
    </xf>
    <xf numFmtId="3" fontId="34" fillId="2" borderId="1" xfId="0" applyNumberFormat="1" applyFont="1" applyFill="1" applyBorder="1" applyAlignment="1">
      <alignment horizontal="justify" vertical="top" wrapText="1"/>
    </xf>
    <xf numFmtId="0" fontId="31" fillId="2" borderId="1" xfId="5" applyNumberFormat="1" applyFont="1" applyFill="1" applyBorder="1" applyAlignment="1" applyProtection="1">
      <alignment horizontal="left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</xf>
    <xf numFmtId="0" fontId="24" fillId="2" borderId="1" xfId="8" applyNumberFormat="1" applyFont="1" applyFill="1" applyBorder="1" applyAlignment="1" applyProtection="1">
      <alignment vertical="top" wrapText="1"/>
      <protection hidden="1"/>
    </xf>
    <xf numFmtId="3" fontId="24" fillId="2" borderId="1" xfId="0" applyNumberFormat="1" applyFont="1" applyFill="1" applyBorder="1" applyAlignment="1">
      <alignment wrapText="1"/>
    </xf>
    <xf numFmtId="3" fontId="24" fillId="2" borderId="1" xfId="0" applyNumberFormat="1" applyFont="1" applyFill="1" applyBorder="1" applyAlignment="1">
      <alignment vertical="top" wrapText="1"/>
    </xf>
    <xf numFmtId="3" fontId="24" fillId="2" borderId="0" xfId="0" applyNumberFormat="1" applyFont="1" applyFill="1" applyBorder="1" applyAlignment="1">
      <alignment horizontal="left" vertical="top" wrapText="1"/>
    </xf>
    <xf numFmtId="0" fontId="25" fillId="2" borderId="1" xfId="0" quotePrefix="1" applyFont="1" applyFill="1" applyBorder="1" applyAlignment="1" applyProtection="1">
      <alignment horizontal="justify" vertical="top" wrapText="1"/>
      <protection hidden="1"/>
    </xf>
    <xf numFmtId="0" fontId="34" fillId="2" borderId="1" xfId="0" applyFont="1" applyFill="1" applyBorder="1" applyAlignment="1">
      <alignment horizontal="left" vertical="top" wrapText="1"/>
    </xf>
    <xf numFmtId="49" fontId="23" fillId="2" borderId="0" xfId="4" applyNumberFormat="1" applyFont="1" applyFill="1" applyBorder="1" applyAlignment="1" applyProtection="1">
      <alignment wrapText="1"/>
      <protection hidden="1"/>
    </xf>
    <xf numFmtId="49" fontId="23" fillId="2" borderId="2" xfId="4" applyNumberFormat="1" applyFont="1" applyFill="1" applyBorder="1" applyAlignment="1" applyProtection="1">
      <alignment wrapText="1"/>
      <protection hidden="1"/>
    </xf>
    <xf numFmtId="167" fontId="34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4" applyNumberFormat="1" applyFont="1" applyFill="1" applyBorder="1" applyAlignment="1" applyProtection="1">
      <alignment horizontal="left" vertical="top" wrapText="1"/>
      <protection hidden="1"/>
    </xf>
    <xf numFmtId="3" fontId="23" fillId="2" borderId="1" xfId="4" applyNumberFormat="1" applyFont="1" applyFill="1" applyBorder="1" applyAlignment="1" applyProtection="1">
      <alignment horizontal="right" wrapText="1"/>
      <protection hidden="1"/>
    </xf>
    <xf numFmtId="49" fontId="24" fillId="2" borderId="1" xfId="4" applyNumberFormat="1" applyFont="1" applyFill="1" applyBorder="1" applyAlignment="1" applyProtection="1">
      <alignment vertical="top" wrapText="1"/>
      <protection hidden="1"/>
    </xf>
    <xf numFmtId="49" fontId="23" fillId="2" borderId="4" xfId="4" applyNumberFormat="1" applyFont="1" applyFill="1" applyBorder="1" applyAlignment="1" applyProtection="1">
      <alignment wrapText="1"/>
      <protection hidden="1"/>
    </xf>
    <xf numFmtId="49" fontId="23" fillId="2" borderId="2" xfId="4" applyNumberFormat="1" applyFont="1" applyFill="1" applyBorder="1" applyAlignment="1" applyProtection="1">
      <alignment horizontal="center" wrapText="1"/>
      <protection hidden="1"/>
    </xf>
    <xf numFmtId="3" fontId="24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0" fontId="24" fillId="2" borderId="0" xfId="3" applyNumberFormat="1" applyFont="1" applyFill="1" applyBorder="1" applyAlignment="1" applyProtection="1">
      <alignment horizontal="left" vertical="top" wrapText="1"/>
      <protection hidden="1"/>
    </xf>
    <xf numFmtId="49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49" fontId="28" fillId="2" borderId="1" xfId="4" applyNumberFormat="1" applyFont="1" applyFill="1" applyBorder="1" applyAlignment="1" applyProtection="1">
      <alignment wrapText="1"/>
      <protection hidden="1"/>
    </xf>
    <xf numFmtId="49" fontId="24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 applyProtection="1">
      <alignment horizontal="left" vertical="top" wrapText="1"/>
      <protection hidden="1"/>
    </xf>
    <xf numFmtId="3" fontId="23" fillId="2" borderId="0" xfId="0" applyNumberFormat="1" applyFont="1" applyFill="1" applyBorder="1"/>
    <xf numFmtId="0" fontId="32" fillId="2" borderId="1" xfId="0" applyFont="1" applyFill="1" applyBorder="1" applyAlignment="1">
      <alignment horizontal="left" vertical="top" wrapText="1"/>
    </xf>
    <xf numFmtId="0" fontId="28" fillId="2" borderId="1" xfId="5" applyNumberFormat="1" applyFont="1" applyFill="1" applyBorder="1" applyAlignment="1" applyProtection="1">
      <alignment horizontal="left" vertical="top" wrapText="1"/>
      <protection hidden="1"/>
    </xf>
    <xf numFmtId="0" fontId="33" fillId="2" borderId="1" xfId="0" applyNumberFormat="1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justify" vertical="top" wrapText="1"/>
      <protection locked="0"/>
    </xf>
    <xf numFmtId="49" fontId="24" fillId="2" borderId="1" xfId="5" applyNumberFormat="1" applyFont="1" applyFill="1" applyBorder="1" applyAlignment="1">
      <alignment horizontal="justify" vertical="top" wrapText="1"/>
    </xf>
    <xf numFmtId="0" fontId="29" fillId="2" borderId="1" xfId="8" applyNumberFormat="1" applyFont="1" applyFill="1" applyBorder="1" applyAlignment="1" applyProtection="1">
      <alignment horizontal="left" vertical="top" wrapText="1"/>
      <protection hidden="1"/>
    </xf>
    <xf numFmtId="49" fontId="24" fillId="2" borderId="1" xfId="5" applyNumberFormat="1" applyFont="1" applyFill="1" applyBorder="1" applyAlignment="1" applyProtection="1">
      <alignment horizontal="justify" vertical="top" wrapText="1"/>
      <protection locked="0"/>
    </xf>
    <xf numFmtId="0" fontId="24" fillId="2" borderId="1" xfId="0" applyFont="1" applyFill="1" applyBorder="1" applyAlignment="1" applyProtection="1">
      <alignment horizontal="left" vertical="top" wrapText="1"/>
      <protection locked="0"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3" fontId="23" fillId="2" borderId="1" xfId="0" applyNumberFormat="1" applyFont="1" applyFill="1" applyBorder="1" applyAlignment="1">
      <alignment horizontal="right" wrapText="1"/>
    </xf>
    <xf numFmtId="0" fontId="29" fillId="2" borderId="1" xfId="0" applyFont="1" applyFill="1" applyBorder="1" applyAlignment="1">
      <alignment horizontal="left" vertical="top"/>
    </xf>
    <xf numFmtId="3" fontId="24" fillId="2" borderId="1" xfId="0" applyNumberFormat="1" applyFont="1" applyFill="1" applyBorder="1" applyAlignment="1">
      <alignment horizontal="left" vertical="top"/>
    </xf>
    <xf numFmtId="3" fontId="29" fillId="2" borderId="1" xfId="0" applyNumberFormat="1" applyFont="1" applyFill="1" applyBorder="1" applyAlignment="1">
      <alignment horizontal="left" vertical="top"/>
    </xf>
    <xf numFmtId="0" fontId="29" fillId="2" borderId="1" xfId="9" applyFont="1" applyFill="1" applyBorder="1" applyAlignment="1">
      <alignment horizontal="left" vertical="top" wrapText="1"/>
    </xf>
    <xf numFmtId="0" fontId="24" fillId="2" borderId="1" xfId="9" applyFont="1" applyFill="1" applyBorder="1" applyAlignment="1">
      <alignment horizontal="left" vertical="top" wrapText="1"/>
    </xf>
    <xf numFmtId="4" fontId="23" fillId="2" borderId="0" xfId="0" applyNumberFormat="1" applyFont="1" applyFill="1" applyBorder="1"/>
    <xf numFmtId="0" fontId="24" fillId="2" borderId="5" xfId="0" applyFont="1" applyFill="1" applyBorder="1" applyAlignment="1" applyProtection="1">
      <alignment horizontal="left" vertical="top" wrapText="1"/>
      <protection hidden="1"/>
    </xf>
    <xf numFmtId="49" fontId="30" fillId="2" borderId="5" xfId="4" applyNumberFormat="1" applyFont="1" applyFill="1" applyBorder="1" applyAlignment="1" applyProtection="1">
      <alignment horizontal="center" wrapText="1"/>
      <protection hidden="1"/>
    </xf>
    <xf numFmtId="0" fontId="30" fillId="2" borderId="1" xfId="2" applyNumberFormat="1" applyFont="1" applyFill="1" applyBorder="1" applyAlignment="1" applyProtection="1">
      <alignment horizontal="left" vertical="top" wrapText="1"/>
      <protection hidden="1"/>
    </xf>
    <xf numFmtId="49" fontId="35" fillId="2" borderId="5" xfId="4" applyNumberFormat="1" applyFont="1" applyFill="1" applyBorder="1" applyAlignment="1" applyProtection="1">
      <alignment horizontal="center" wrapText="1"/>
      <protection hidden="1"/>
    </xf>
    <xf numFmtId="0" fontId="31" fillId="2" borderId="1" xfId="3" applyNumberFormat="1" applyFont="1" applyFill="1" applyBorder="1" applyAlignment="1" applyProtection="1">
      <alignment horizontal="left" vertical="top" wrapText="1"/>
      <protection hidden="1"/>
    </xf>
    <xf numFmtId="49" fontId="23" fillId="2" borderId="5" xfId="4" applyNumberFormat="1" applyFont="1" applyFill="1" applyBorder="1" applyAlignment="1" applyProtection="1">
      <alignment horizontal="center" wrapText="1"/>
      <protection hidden="1"/>
    </xf>
    <xf numFmtId="0" fontId="30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0" borderId="1" xfId="3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right" wrapText="1"/>
    </xf>
    <xf numFmtId="165" fontId="24" fillId="2" borderId="1" xfId="1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</xf>
    <xf numFmtId="0" fontId="24" fillId="2" borderId="1" xfId="3" applyFont="1" applyFill="1" applyBorder="1" applyAlignment="1">
      <alignment horizontal="justify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0" fontId="29" fillId="2" borderId="1" xfId="3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3" applyNumberFormat="1" applyFont="1" applyFill="1" applyBorder="1" applyAlignment="1" applyProtection="1">
      <alignment horizontal="justify" vertical="top" wrapText="1"/>
    </xf>
    <xf numFmtId="3" fontId="25" fillId="2" borderId="1" xfId="5" applyNumberFormat="1" applyFont="1" applyFill="1" applyBorder="1" applyAlignment="1" applyProtection="1">
      <alignment horizontal="justify" vertical="top" wrapText="1"/>
    </xf>
    <xf numFmtId="0" fontId="24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9" fillId="2" borderId="1" xfId="8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0" applyNumberFormat="1" applyFont="1" applyFill="1" applyBorder="1" applyAlignment="1" applyProtection="1">
      <alignment horizontal="left" vertical="top" wrapText="1"/>
    </xf>
    <xf numFmtId="0" fontId="25" fillId="2" borderId="1" xfId="0" applyFont="1" applyFill="1" applyBorder="1" applyAlignment="1" applyProtection="1">
      <alignment horizontal="justify" vertical="top" wrapText="1"/>
    </xf>
    <xf numFmtId="0" fontId="24" fillId="2" borderId="1" xfId="0" applyFont="1" applyFill="1" applyBorder="1" applyAlignment="1" applyProtection="1">
      <alignment horizontal="justify" vertical="top" wrapText="1"/>
    </xf>
    <xf numFmtId="166" fontId="24" fillId="2" borderId="1" xfId="3" applyNumberFormat="1" applyFont="1" applyFill="1" applyBorder="1" applyAlignment="1" applyProtection="1">
      <alignment horizontal="justify" vertical="top" wrapText="1"/>
    </xf>
    <xf numFmtId="0" fontId="24" fillId="2" borderId="1" xfId="2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NumberFormat="1" applyFont="1" applyFill="1" applyBorder="1" applyAlignment="1">
      <alignment vertical="top" wrapText="1"/>
    </xf>
    <xf numFmtId="0" fontId="24" fillId="2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>
      <alignment horizontal="justify" vertical="top" wrapText="1"/>
    </xf>
    <xf numFmtId="166" fontId="24" fillId="2" borderId="1" xfId="2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vertical="top"/>
    </xf>
    <xf numFmtId="0" fontId="24" fillId="2" borderId="3" xfId="0" applyFont="1" applyFill="1" applyBorder="1" applyAlignment="1" applyProtection="1">
      <alignment vertical="top" wrapText="1"/>
      <protection hidden="1"/>
    </xf>
    <xf numFmtId="0" fontId="24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 wrapText="1"/>
    </xf>
    <xf numFmtId="49" fontId="24" fillId="2" borderId="2" xfId="0" applyNumberFormat="1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left" vertical="top" wrapText="1"/>
    </xf>
    <xf numFmtId="0" fontId="23" fillId="2" borderId="0" xfId="0" applyFont="1" applyFill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2" xfId="2" applyNumberFormat="1" applyFont="1" applyFill="1" applyBorder="1" applyAlignment="1" applyProtection="1">
      <alignment horizontal="left" vertical="top" wrapText="1"/>
      <protection hidden="1"/>
    </xf>
    <xf numFmtId="0" fontId="24" fillId="2" borderId="4" xfId="2" applyNumberFormat="1" applyFont="1" applyFill="1" applyBorder="1" applyAlignment="1" applyProtection="1">
      <alignment horizontal="left" vertical="top" wrapText="1"/>
      <protection hidden="1"/>
    </xf>
    <xf numFmtId="0" fontId="24" fillId="2" borderId="3" xfId="2" applyNumberFormat="1" applyFont="1" applyFill="1" applyBorder="1" applyAlignment="1" applyProtection="1">
      <alignment horizontal="left" vertical="top" wrapText="1"/>
      <protection hidden="1"/>
    </xf>
    <xf numFmtId="49" fontId="23" fillId="2" borderId="2" xfId="4" applyNumberFormat="1" applyFont="1" applyFill="1" applyBorder="1" applyAlignment="1" applyProtection="1">
      <alignment horizontal="center" wrapText="1"/>
      <protection hidden="1"/>
    </xf>
    <xf numFmtId="49" fontId="23" fillId="2" borderId="4" xfId="4" applyNumberFormat="1" applyFont="1" applyFill="1" applyBorder="1" applyAlignment="1" applyProtection="1">
      <alignment horizontal="center" wrapText="1"/>
      <protection hidden="1"/>
    </xf>
    <xf numFmtId="49" fontId="23" fillId="2" borderId="3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justify" vertical="top" wrapText="1"/>
    </xf>
    <xf numFmtId="3" fontId="24" fillId="2" borderId="2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K915"/>
  <sheetViews>
    <sheetView showGridLines="0" tabSelected="1" view="pageBreakPreview" zoomScaleNormal="50" zoomScaleSheetLayoutView="100" workbookViewId="0">
      <pane xSplit="1" ySplit="8" topLeftCell="B240" activePane="bottomRight" state="frozen"/>
      <selection pane="topRight" activeCell="B1" sqref="B1"/>
      <selection pane="bottomLeft" activeCell="A9" sqref="A9"/>
      <selection pane="bottomRight" activeCell="B243" sqref="B243"/>
    </sheetView>
  </sheetViews>
  <sheetFormatPr defaultColWidth="9.140625" defaultRowHeight="15.75" x14ac:dyDescent="0.25"/>
  <cols>
    <col min="1" max="1" width="9.28515625" style="12" customWidth="1"/>
    <col min="2" max="2" width="30.85546875" style="13" customWidth="1"/>
    <col min="3" max="3" width="16.140625" style="14" customWidth="1"/>
    <col min="4" max="4" width="15" style="14" customWidth="1"/>
    <col min="5" max="5" width="56.85546875" style="16" customWidth="1"/>
    <col min="6" max="6" width="15.140625" style="17" customWidth="1"/>
    <col min="7" max="7" width="18.5703125" style="17" customWidth="1"/>
    <col min="8" max="8" width="13.5703125" style="17" bestFit="1" customWidth="1"/>
    <col min="9" max="13" width="9.140625" style="17"/>
    <col min="14" max="16384" width="9.140625" style="14"/>
  </cols>
  <sheetData>
    <row r="1" spans="1:7" x14ac:dyDescent="0.25">
      <c r="E1" s="1" t="s">
        <v>222</v>
      </c>
    </row>
    <row r="2" spans="1:7" x14ac:dyDescent="0.25">
      <c r="E2" s="2" t="s">
        <v>84</v>
      </c>
    </row>
    <row r="3" spans="1:7" x14ac:dyDescent="0.25">
      <c r="E3" s="18"/>
    </row>
    <row r="4" spans="1:7" ht="42" customHeight="1" x14ac:dyDescent="0.25">
      <c r="A4" s="196" t="s">
        <v>188</v>
      </c>
      <c r="B4" s="196"/>
      <c r="C4" s="196"/>
      <c r="D4" s="196"/>
      <c r="E4" s="196"/>
    </row>
    <row r="5" spans="1:7" x14ac:dyDescent="0.25">
      <c r="B5" s="16"/>
      <c r="E5" s="19" t="s">
        <v>85</v>
      </c>
    </row>
    <row r="6" spans="1:7" ht="17.25" hidden="1" customHeight="1" x14ac:dyDescent="0.25">
      <c r="A6" s="192"/>
      <c r="B6" s="191"/>
      <c r="C6" s="194"/>
      <c r="D6" s="194"/>
      <c r="E6" s="190"/>
    </row>
    <row r="7" spans="1:7" ht="18.75" customHeight="1" x14ac:dyDescent="0.25">
      <c r="A7" s="198" t="s">
        <v>0</v>
      </c>
      <c r="B7" s="197" t="s">
        <v>59</v>
      </c>
      <c r="C7" s="200" t="s">
        <v>236</v>
      </c>
      <c r="D7" s="201"/>
      <c r="E7" s="199" t="s">
        <v>223</v>
      </c>
    </row>
    <row r="8" spans="1:7" ht="60" customHeight="1" x14ac:dyDescent="0.25">
      <c r="A8" s="198"/>
      <c r="B8" s="197"/>
      <c r="C8" s="193" t="s">
        <v>237</v>
      </c>
      <c r="D8" s="193" t="s">
        <v>238</v>
      </c>
      <c r="E8" s="199"/>
    </row>
    <row r="9" spans="1:7" ht="49.5" customHeight="1" x14ac:dyDescent="0.25">
      <c r="A9" s="3" t="s">
        <v>66</v>
      </c>
      <c r="B9" s="20" t="s">
        <v>1</v>
      </c>
      <c r="C9" s="11">
        <f t="shared" ref="C9:D9" si="0">C10+C14</f>
        <v>8000000</v>
      </c>
      <c r="D9" s="11">
        <f t="shared" si="0"/>
        <v>6000000</v>
      </c>
      <c r="E9" s="166"/>
      <c r="F9" s="21"/>
      <c r="G9" s="21"/>
    </row>
    <row r="10" spans="1:7" ht="78.75" hidden="1" x14ac:dyDescent="0.25">
      <c r="A10" s="3" t="s">
        <v>67</v>
      </c>
      <c r="B10" s="22" t="s">
        <v>127</v>
      </c>
      <c r="C10" s="11">
        <f t="shared" ref="C10:D10" si="1">C11</f>
        <v>0</v>
      </c>
      <c r="D10" s="11">
        <f t="shared" si="1"/>
        <v>0</v>
      </c>
      <c r="E10" s="167"/>
      <c r="F10" s="21"/>
      <c r="G10" s="21"/>
    </row>
    <row r="11" spans="1:7" ht="31.5" hidden="1" x14ac:dyDescent="0.25">
      <c r="A11" s="3"/>
      <c r="B11" s="23" t="s">
        <v>185</v>
      </c>
      <c r="C11" s="24">
        <f t="shared" ref="C11:D11" si="2">C12+C13</f>
        <v>0</v>
      </c>
      <c r="D11" s="24">
        <f t="shared" si="2"/>
        <v>0</v>
      </c>
      <c r="E11" s="167"/>
      <c r="F11" s="21"/>
      <c r="G11" s="21"/>
    </row>
    <row r="12" spans="1:7" hidden="1" x14ac:dyDescent="0.25">
      <c r="A12" s="3"/>
      <c r="B12" s="8"/>
      <c r="C12" s="9"/>
      <c r="D12" s="9"/>
      <c r="E12" s="26"/>
      <c r="F12" s="21"/>
      <c r="G12" s="21"/>
    </row>
    <row r="13" spans="1:7" hidden="1" x14ac:dyDescent="0.25">
      <c r="A13" s="3"/>
      <c r="B13" s="8"/>
      <c r="C13" s="9"/>
      <c r="D13" s="9"/>
      <c r="E13" s="167"/>
      <c r="F13" s="21"/>
      <c r="G13" s="21"/>
    </row>
    <row r="14" spans="1:7" ht="64.5" customHeight="1" x14ac:dyDescent="0.25">
      <c r="A14" s="3" t="s">
        <v>68</v>
      </c>
      <c r="B14" s="26" t="s">
        <v>26</v>
      </c>
      <c r="C14" s="27">
        <f t="shared" ref="C14:D14" si="3">C15</f>
        <v>8000000</v>
      </c>
      <c r="D14" s="27">
        <f t="shared" si="3"/>
        <v>6000000</v>
      </c>
      <c r="E14" s="168"/>
      <c r="F14" s="21"/>
      <c r="G14" s="21"/>
    </row>
    <row r="15" spans="1:7" ht="47.25" x14ac:dyDescent="0.25">
      <c r="A15" s="3"/>
      <c r="B15" s="23" t="s">
        <v>191</v>
      </c>
      <c r="C15" s="28">
        <f t="shared" ref="C15" si="4">SUM(C16:C16)</f>
        <v>8000000</v>
      </c>
      <c r="D15" s="28">
        <f>SUM(D16:D17)</f>
        <v>6000000</v>
      </c>
      <c r="E15" s="168"/>
      <c r="F15" s="21"/>
      <c r="G15" s="21"/>
    </row>
    <row r="16" spans="1:7" ht="99" customHeight="1" x14ac:dyDescent="0.25">
      <c r="A16" s="3"/>
      <c r="B16" s="157"/>
      <c r="C16" s="32">
        <v>8000000</v>
      </c>
      <c r="D16" s="32"/>
      <c r="E16" s="33" t="s">
        <v>219</v>
      </c>
      <c r="F16" s="21"/>
      <c r="G16" s="21"/>
    </row>
    <row r="17" spans="1:13" ht="51" customHeight="1" x14ac:dyDescent="0.25">
      <c r="A17" s="3"/>
      <c r="B17" s="157"/>
      <c r="C17" s="32"/>
      <c r="D17" s="32">
        <v>6000000</v>
      </c>
      <c r="E17" s="33" t="s">
        <v>224</v>
      </c>
      <c r="F17" s="21"/>
      <c r="G17" s="21"/>
    </row>
    <row r="18" spans="1:13" ht="63" x14ac:dyDescent="0.25">
      <c r="A18" s="3" t="s">
        <v>69</v>
      </c>
      <c r="B18" s="50" t="s">
        <v>28</v>
      </c>
      <c r="C18" s="11">
        <f>C19+C64+C84</f>
        <v>66764800</v>
      </c>
      <c r="D18" s="11">
        <f t="shared" ref="D18" si="5">D19+D64+D84</f>
        <v>0</v>
      </c>
      <c r="E18" s="6"/>
      <c r="F18" s="21"/>
      <c r="G18" s="21"/>
    </row>
    <row r="19" spans="1:13" ht="47.25" x14ac:dyDescent="0.25">
      <c r="A19" s="3" t="s">
        <v>70</v>
      </c>
      <c r="B19" s="50" t="s">
        <v>149</v>
      </c>
      <c r="C19" s="11">
        <f t="shared" ref="C19:D19" si="6">C20</f>
        <v>36864800</v>
      </c>
      <c r="D19" s="11">
        <f t="shared" si="6"/>
        <v>0</v>
      </c>
      <c r="E19" s="37"/>
      <c r="F19" s="21"/>
      <c r="G19" s="21"/>
    </row>
    <row r="20" spans="1:13" ht="47.25" x14ac:dyDescent="0.25">
      <c r="A20" s="3"/>
      <c r="B20" s="47" t="s">
        <v>29</v>
      </c>
      <c r="C20" s="24">
        <f t="shared" ref="C20:D20" si="7">SUM(C21:C63)</f>
        <v>36864800</v>
      </c>
      <c r="D20" s="24">
        <f t="shared" si="7"/>
        <v>0</v>
      </c>
      <c r="E20" s="36"/>
      <c r="F20" s="21"/>
      <c r="G20" s="21"/>
    </row>
    <row r="21" spans="1:13" s="41" customFormat="1" ht="54" customHeight="1" x14ac:dyDescent="0.25">
      <c r="A21" s="39"/>
      <c r="B21" s="53" t="s">
        <v>217</v>
      </c>
      <c r="C21" s="51">
        <v>36864800</v>
      </c>
      <c r="D21" s="51"/>
      <c r="E21" s="49" t="s">
        <v>231</v>
      </c>
      <c r="F21" s="40"/>
      <c r="G21" s="21"/>
      <c r="H21" s="4"/>
      <c r="I21" s="40"/>
      <c r="J21" s="40"/>
      <c r="K21" s="40"/>
      <c r="L21" s="40"/>
      <c r="M21" s="40"/>
    </row>
    <row r="22" spans="1:13" hidden="1" x14ac:dyDescent="0.25">
      <c r="A22" s="3"/>
      <c r="B22" s="53"/>
      <c r="C22" s="9"/>
      <c r="D22" s="9"/>
      <c r="E22" s="49"/>
      <c r="F22" s="21"/>
      <c r="G22" s="21"/>
    </row>
    <row r="23" spans="1:13" hidden="1" x14ac:dyDescent="0.25">
      <c r="A23" s="3"/>
      <c r="B23" s="53"/>
      <c r="C23" s="54"/>
      <c r="D23" s="54"/>
      <c r="E23" s="49"/>
      <c r="F23" s="21"/>
      <c r="G23" s="21"/>
    </row>
    <row r="24" spans="1:13" hidden="1" x14ac:dyDescent="0.25">
      <c r="A24" s="3"/>
      <c r="B24" s="53"/>
      <c r="C24" s="9"/>
      <c r="D24" s="9"/>
      <c r="E24" s="58"/>
      <c r="F24" s="21"/>
      <c r="G24" s="21"/>
    </row>
    <row r="25" spans="1:13" hidden="1" x14ac:dyDescent="0.25">
      <c r="A25" s="3"/>
      <c r="B25" s="53"/>
      <c r="C25" s="9"/>
      <c r="D25" s="9"/>
      <c r="E25" s="52"/>
      <c r="F25" s="21"/>
      <c r="G25" s="21"/>
    </row>
    <row r="26" spans="1:13" hidden="1" x14ac:dyDescent="0.25">
      <c r="A26" s="3"/>
      <c r="B26" s="53"/>
      <c r="C26" s="9"/>
      <c r="D26" s="9"/>
      <c r="E26" s="52"/>
      <c r="F26" s="21"/>
      <c r="G26" s="21"/>
    </row>
    <row r="27" spans="1:13" hidden="1" x14ac:dyDescent="0.25">
      <c r="A27" s="3"/>
      <c r="B27" s="53"/>
      <c r="C27" s="9"/>
      <c r="D27" s="9"/>
      <c r="E27" s="52"/>
      <c r="F27" s="21"/>
      <c r="G27" s="21"/>
    </row>
    <row r="28" spans="1:13" hidden="1" x14ac:dyDescent="0.25">
      <c r="A28" s="3"/>
      <c r="B28" s="53"/>
      <c r="C28" s="9"/>
      <c r="D28" s="9"/>
      <c r="E28" s="52"/>
      <c r="F28" s="21"/>
      <c r="G28" s="21"/>
    </row>
    <row r="29" spans="1:13" hidden="1" x14ac:dyDescent="0.25">
      <c r="A29" s="3"/>
      <c r="B29" s="53"/>
      <c r="C29" s="9"/>
      <c r="D29" s="9"/>
      <c r="E29" s="49"/>
      <c r="F29" s="21"/>
      <c r="G29" s="21"/>
    </row>
    <row r="30" spans="1:13" hidden="1" x14ac:dyDescent="0.25">
      <c r="A30" s="3"/>
      <c r="B30" s="53"/>
      <c r="C30" s="9"/>
      <c r="D30" s="9"/>
      <c r="E30" s="49"/>
      <c r="F30" s="21"/>
      <c r="G30" s="21"/>
    </row>
    <row r="31" spans="1:13" hidden="1" x14ac:dyDescent="0.25">
      <c r="A31" s="3"/>
      <c r="B31" s="53"/>
      <c r="C31" s="9"/>
      <c r="D31" s="9"/>
      <c r="E31" s="52"/>
      <c r="F31" s="21"/>
      <c r="G31" s="21"/>
    </row>
    <row r="32" spans="1:13" hidden="1" x14ac:dyDescent="0.25">
      <c r="A32" s="3"/>
      <c r="B32" s="53"/>
      <c r="C32" s="9"/>
      <c r="D32" s="9"/>
      <c r="E32" s="6"/>
      <c r="F32" s="21"/>
      <c r="G32" s="21"/>
    </row>
    <row r="33" spans="1:7" hidden="1" x14ac:dyDescent="0.25">
      <c r="A33" s="3"/>
      <c r="B33" s="53"/>
      <c r="C33" s="9"/>
      <c r="D33" s="9"/>
      <c r="E33" s="58"/>
      <c r="F33" s="21"/>
      <c r="G33" s="21"/>
    </row>
    <row r="34" spans="1:7" hidden="1" x14ac:dyDescent="0.25">
      <c r="A34" s="3"/>
      <c r="B34" s="53"/>
      <c r="C34" s="9"/>
      <c r="D34" s="9"/>
      <c r="E34" s="6"/>
      <c r="F34" s="21"/>
      <c r="G34" s="21"/>
    </row>
    <row r="35" spans="1:7" hidden="1" x14ac:dyDescent="0.25">
      <c r="A35" s="3"/>
      <c r="B35" s="53"/>
      <c r="C35" s="9"/>
      <c r="D35" s="9"/>
      <c r="E35" s="58"/>
      <c r="F35" s="21"/>
      <c r="G35" s="21"/>
    </row>
    <row r="36" spans="1:7" hidden="1" x14ac:dyDescent="0.25">
      <c r="A36" s="3"/>
      <c r="B36" s="53"/>
      <c r="C36" s="9"/>
      <c r="D36" s="9"/>
      <c r="E36" s="58"/>
      <c r="F36" s="21"/>
      <c r="G36" s="21"/>
    </row>
    <row r="37" spans="1:7" hidden="1" x14ac:dyDescent="0.25">
      <c r="A37" s="3"/>
      <c r="B37" s="53"/>
      <c r="C37" s="9"/>
      <c r="D37" s="9"/>
      <c r="E37" s="6"/>
      <c r="F37" s="21"/>
      <c r="G37" s="21"/>
    </row>
    <row r="38" spans="1:7" hidden="1" x14ac:dyDescent="0.25">
      <c r="A38" s="3"/>
      <c r="B38" s="53"/>
      <c r="C38" s="9"/>
      <c r="D38" s="9"/>
      <c r="E38" s="58"/>
      <c r="F38" s="21"/>
      <c r="G38" s="21"/>
    </row>
    <row r="39" spans="1:7" hidden="1" x14ac:dyDescent="0.25">
      <c r="A39" s="3"/>
      <c r="B39" s="53"/>
      <c r="C39" s="9"/>
      <c r="D39" s="9"/>
      <c r="E39" s="58"/>
      <c r="F39" s="21"/>
      <c r="G39" s="21"/>
    </row>
    <row r="40" spans="1:7" hidden="1" x14ac:dyDescent="0.25">
      <c r="A40" s="3"/>
      <c r="B40" s="53"/>
      <c r="C40" s="9"/>
      <c r="D40" s="9"/>
      <c r="E40" s="58"/>
      <c r="F40" s="21"/>
      <c r="G40" s="21"/>
    </row>
    <row r="41" spans="1:7" hidden="1" x14ac:dyDescent="0.25">
      <c r="A41" s="3"/>
      <c r="B41" s="53"/>
      <c r="C41" s="9"/>
      <c r="D41" s="9"/>
      <c r="E41" s="6"/>
      <c r="F41" s="21"/>
      <c r="G41" s="21"/>
    </row>
    <row r="42" spans="1:7" hidden="1" x14ac:dyDescent="0.25">
      <c r="A42" s="3"/>
      <c r="B42" s="53"/>
      <c r="C42" s="9"/>
      <c r="D42" s="9"/>
      <c r="E42" s="58"/>
      <c r="F42" s="21"/>
      <c r="G42" s="21"/>
    </row>
    <row r="43" spans="1:7" hidden="1" x14ac:dyDescent="0.25">
      <c r="A43" s="3"/>
      <c r="B43" s="53"/>
      <c r="C43" s="9"/>
      <c r="D43" s="9"/>
      <c r="E43" s="58"/>
      <c r="F43" s="21"/>
      <c r="G43" s="21"/>
    </row>
    <row r="44" spans="1:7" hidden="1" x14ac:dyDescent="0.25">
      <c r="A44" s="3"/>
      <c r="B44" s="53"/>
      <c r="C44" s="9"/>
      <c r="D44" s="9"/>
      <c r="E44" s="58"/>
      <c r="F44" s="21"/>
      <c r="G44" s="21"/>
    </row>
    <row r="45" spans="1:7" hidden="1" x14ac:dyDescent="0.25">
      <c r="A45" s="3"/>
      <c r="B45" s="53"/>
      <c r="C45" s="9"/>
      <c r="D45" s="9"/>
      <c r="E45" s="6"/>
      <c r="F45" s="21"/>
      <c r="G45" s="21"/>
    </row>
    <row r="46" spans="1:7" hidden="1" x14ac:dyDescent="0.25">
      <c r="A46" s="3"/>
      <c r="B46" s="53"/>
      <c r="C46" s="9"/>
      <c r="D46" s="9"/>
      <c r="E46" s="6"/>
      <c r="F46" s="21"/>
      <c r="G46" s="21"/>
    </row>
    <row r="47" spans="1:7" hidden="1" x14ac:dyDescent="0.25">
      <c r="A47" s="3"/>
      <c r="B47" s="53"/>
      <c r="C47" s="9"/>
      <c r="D47" s="9"/>
      <c r="E47" s="6"/>
      <c r="F47" s="21"/>
      <c r="G47" s="21"/>
    </row>
    <row r="48" spans="1:7" hidden="1" x14ac:dyDescent="0.25">
      <c r="A48" s="3"/>
      <c r="B48" s="53"/>
      <c r="C48" s="9"/>
      <c r="D48" s="9"/>
      <c r="E48" s="58"/>
      <c r="F48" s="21"/>
      <c r="G48" s="21"/>
    </row>
    <row r="49" spans="1:7" hidden="1" x14ac:dyDescent="0.25">
      <c r="A49" s="3"/>
      <c r="B49" s="53"/>
      <c r="C49" s="9"/>
      <c r="D49" s="9"/>
      <c r="E49" s="6"/>
      <c r="F49" s="21"/>
      <c r="G49" s="21"/>
    </row>
    <row r="50" spans="1:7" hidden="1" x14ac:dyDescent="0.25">
      <c r="A50" s="3"/>
      <c r="B50" s="53"/>
      <c r="C50" s="9"/>
      <c r="D50" s="9"/>
      <c r="E50" s="58"/>
      <c r="F50" s="21"/>
      <c r="G50" s="21"/>
    </row>
    <row r="51" spans="1:7" hidden="1" x14ac:dyDescent="0.25">
      <c r="A51" s="3"/>
      <c r="B51" s="53"/>
      <c r="C51" s="9"/>
      <c r="D51" s="9"/>
      <c r="E51" s="6"/>
      <c r="F51" s="21"/>
      <c r="G51" s="21"/>
    </row>
    <row r="52" spans="1:7" hidden="1" x14ac:dyDescent="0.25">
      <c r="A52" s="3"/>
      <c r="B52" s="53"/>
      <c r="C52" s="9"/>
      <c r="D52" s="9"/>
      <c r="E52" s="6"/>
      <c r="F52" s="21"/>
      <c r="G52" s="21"/>
    </row>
    <row r="53" spans="1:7" hidden="1" x14ac:dyDescent="0.25">
      <c r="A53" s="3"/>
      <c r="B53" s="53"/>
      <c r="C53" s="9"/>
      <c r="D53" s="9"/>
      <c r="E53" s="6"/>
      <c r="F53" s="21"/>
      <c r="G53" s="21"/>
    </row>
    <row r="54" spans="1:7" hidden="1" x14ac:dyDescent="0.25">
      <c r="A54" s="3"/>
      <c r="B54" s="53"/>
      <c r="C54" s="9"/>
      <c r="D54" s="9"/>
      <c r="E54" s="6"/>
      <c r="F54" s="21"/>
      <c r="G54" s="21"/>
    </row>
    <row r="55" spans="1:7" hidden="1" x14ac:dyDescent="0.25">
      <c r="A55" s="3"/>
      <c r="B55" s="53"/>
      <c r="C55" s="9"/>
      <c r="D55" s="9"/>
      <c r="E55" s="169"/>
      <c r="F55" s="21"/>
      <c r="G55" s="21"/>
    </row>
    <row r="56" spans="1:7" hidden="1" x14ac:dyDescent="0.25">
      <c r="A56" s="3"/>
      <c r="B56" s="53"/>
      <c r="C56" s="9"/>
      <c r="D56" s="9"/>
      <c r="E56" s="58"/>
      <c r="F56" s="21"/>
      <c r="G56" s="21"/>
    </row>
    <row r="57" spans="1:7" hidden="1" x14ac:dyDescent="0.25">
      <c r="A57" s="3"/>
      <c r="B57" s="53"/>
      <c r="C57" s="9"/>
      <c r="D57" s="9"/>
      <c r="E57" s="6"/>
      <c r="F57" s="21"/>
      <c r="G57" s="21"/>
    </row>
    <row r="58" spans="1:7" hidden="1" x14ac:dyDescent="0.25">
      <c r="A58" s="3"/>
      <c r="B58" s="53"/>
      <c r="C58" s="9"/>
      <c r="D58" s="9"/>
      <c r="E58" s="58"/>
      <c r="F58" s="21"/>
      <c r="G58" s="21"/>
    </row>
    <row r="59" spans="1:7" hidden="1" x14ac:dyDescent="0.25">
      <c r="A59" s="3"/>
      <c r="B59" s="53"/>
      <c r="C59" s="9"/>
      <c r="D59" s="9"/>
      <c r="E59" s="6"/>
      <c r="F59" s="21"/>
      <c r="G59" s="21"/>
    </row>
    <row r="60" spans="1:7" hidden="1" x14ac:dyDescent="0.25">
      <c r="A60" s="3"/>
      <c r="B60" s="53"/>
      <c r="C60" s="9"/>
      <c r="D60" s="9"/>
      <c r="E60" s="6"/>
      <c r="F60" s="21"/>
      <c r="G60" s="21"/>
    </row>
    <row r="61" spans="1:7" hidden="1" x14ac:dyDescent="0.25">
      <c r="A61" s="3"/>
      <c r="B61" s="53"/>
      <c r="C61" s="9"/>
      <c r="D61" s="9"/>
      <c r="E61" s="6"/>
      <c r="F61" s="21"/>
      <c r="G61" s="21"/>
    </row>
    <row r="62" spans="1:7" hidden="1" x14ac:dyDescent="0.25">
      <c r="A62" s="3"/>
      <c r="B62" s="53"/>
      <c r="C62" s="9"/>
      <c r="D62" s="51"/>
      <c r="E62" s="6"/>
      <c r="F62" s="21"/>
      <c r="G62" s="21"/>
    </row>
    <row r="63" spans="1:7" hidden="1" x14ac:dyDescent="0.25">
      <c r="A63" s="3"/>
      <c r="B63" s="53"/>
      <c r="C63" s="54"/>
      <c r="D63" s="9"/>
      <c r="E63" s="6"/>
      <c r="F63" s="21"/>
      <c r="G63" s="21"/>
    </row>
    <row r="64" spans="1:7" ht="31.5" x14ac:dyDescent="0.25">
      <c r="A64" s="3" t="s">
        <v>71</v>
      </c>
      <c r="B64" s="55" t="s">
        <v>150</v>
      </c>
      <c r="C64" s="11">
        <f>C65+C67+C72+C82+C69</f>
        <v>29900000</v>
      </c>
      <c r="D64" s="11">
        <f t="shared" ref="D64" si="8">D65+D67+D72+D82+D69</f>
        <v>0</v>
      </c>
      <c r="E64" s="37"/>
      <c r="F64" s="21"/>
      <c r="G64" s="21"/>
    </row>
    <row r="65" spans="1:7" ht="47.25" hidden="1" x14ac:dyDescent="0.25">
      <c r="A65" s="3"/>
      <c r="B65" s="23" t="s">
        <v>191</v>
      </c>
      <c r="C65" s="24">
        <f t="shared" ref="C65:D65" si="9">C66</f>
        <v>0</v>
      </c>
      <c r="D65" s="24">
        <f t="shared" si="9"/>
        <v>0</v>
      </c>
      <c r="E65" s="37"/>
      <c r="F65" s="21"/>
      <c r="G65" s="21"/>
    </row>
    <row r="66" spans="1:7" hidden="1" x14ac:dyDescent="0.25">
      <c r="A66" s="3"/>
      <c r="B66" s="56"/>
      <c r="C66" s="9"/>
      <c r="D66" s="9"/>
      <c r="E66" s="10"/>
      <c r="F66" s="21"/>
      <c r="G66" s="21"/>
    </row>
    <row r="67" spans="1:7" ht="31.5" hidden="1" x14ac:dyDescent="0.25">
      <c r="A67" s="3"/>
      <c r="B67" s="56" t="s">
        <v>2</v>
      </c>
      <c r="C67" s="24">
        <f t="shared" ref="C67:D67" si="10">C68</f>
        <v>0</v>
      </c>
      <c r="D67" s="24">
        <f t="shared" si="10"/>
        <v>0</v>
      </c>
      <c r="E67" s="6"/>
      <c r="F67" s="21"/>
      <c r="G67" s="21"/>
    </row>
    <row r="68" spans="1:7" hidden="1" x14ac:dyDescent="0.25">
      <c r="A68" s="3"/>
      <c r="B68" s="30"/>
      <c r="C68" s="9"/>
      <c r="D68" s="9"/>
      <c r="E68" s="10"/>
      <c r="F68" s="21"/>
      <c r="G68" s="21"/>
    </row>
    <row r="69" spans="1:7" ht="31.5" hidden="1" x14ac:dyDescent="0.25">
      <c r="A69" s="3"/>
      <c r="B69" s="56" t="s">
        <v>27</v>
      </c>
      <c r="C69" s="24">
        <f t="shared" ref="C69:D69" si="11">C70+C71</f>
        <v>0</v>
      </c>
      <c r="D69" s="24">
        <f t="shared" si="11"/>
        <v>0</v>
      </c>
      <c r="E69" s="6"/>
      <c r="F69" s="21"/>
      <c r="G69" s="21"/>
    </row>
    <row r="70" spans="1:7" hidden="1" x14ac:dyDescent="0.25">
      <c r="A70" s="3"/>
      <c r="B70" s="30"/>
      <c r="C70" s="9"/>
      <c r="D70" s="9"/>
      <c r="E70" s="29"/>
      <c r="F70" s="21"/>
      <c r="G70" s="21"/>
    </row>
    <row r="71" spans="1:7" hidden="1" x14ac:dyDescent="0.25">
      <c r="A71" s="3"/>
      <c r="B71" s="30"/>
      <c r="C71" s="9"/>
      <c r="D71" s="9"/>
      <c r="E71" s="29"/>
      <c r="F71" s="21"/>
      <c r="G71" s="21"/>
    </row>
    <row r="72" spans="1:7" x14ac:dyDescent="0.25">
      <c r="A72" s="3"/>
      <c r="B72" s="47" t="s">
        <v>20</v>
      </c>
      <c r="C72" s="24">
        <f>SUM(C73:C81)</f>
        <v>29900000</v>
      </c>
      <c r="D72" s="24">
        <f t="shared" ref="D72" si="12">SUM(D73:D81)</f>
        <v>0</v>
      </c>
      <c r="E72" s="57"/>
      <c r="F72" s="21"/>
      <c r="G72" s="21"/>
    </row>
    <row r="73" spans="1:7" ht="31.5" x14ac:dyDescent="0.25">
      <c r="A73" s="3"/>
      <c r="B73" s="30"/>
      <c r="C73" s="9">
        <v>29900000</v>
      </c>
      <c r="D73" s="24"/>
      <c r="E73" s="58" t="s">
        <v>225</v>
      </c>
      <c r="F73" s="21"/>
      <c r="G73" s="21"/>
    </row>
    <row r="74" spans="1:7" hidden="1" x14ac:dyDescent="0.25">
      <c r="A74" s="3"/>
      <c r="B74" s="30"/>
      <c r="C74" s="9"/>
      <c r="D74" s="9"/>
      <c r="E74" s="29"/>
      <c r="F74" s="21"/>
      <c r="G74" s="21"/>
    </row>
    <row r="75" spans="1:7" hidden="1" x14ac:dyDescent="0.25">
      <c r="A75" s="3"/>
      <c r="B75" s="30"/>
      <c r="C75" s="9"/>
      <c r="D75" s="9"/>
      <c r="E75" s="29"/>
      <c r="F75" s="21"/>
      <c r="G75" s="21"/>
    </row>
    <row r="76" spans="1:7" hidden="1" x14ac:dyDescent="0.25">
      <c r="A76" s="3"/>
      <c r="B76" s="30"/>
      <c r="C76" s="31"/>
      <c r="D76" s="31"/>
      <c r="E76" s="29"/>
      <c r="F76" s="21"/>
      <c r="G76" s="21"/>
    </row>
    <row r="77" spans="1:7" hidden="1" x14ac:dyDescent="0.25">
      <c r="A77" s="3"/>
      <c r="B77" s="30"/>
      <c r="C77" s="9"/>
      <c r="D77" s="9"/>
      <c r="E77" s="10"/>
      <c r="F77" s="21"/>
      <c r="G77" s="21"/>
    </row>
    <row r="78" spans="1:7" hidden="1" x14ac:dyDescent="0.25">
      <c r="A78" s="3"/>
      <c r="B78" s="30"/>
      <c r="C78" s="9"/>
      <c r="D78" s="9"/>
      <c r="E78" s="10"/>
      <c r="F78" s="21"/>
      <c r="G78" s="21"/>
    </row>
    <row r="79" spans="1:7" hidden="1" x14ac:dyDescent="0.25">
      <c r="A79" s="3"/>
      <c r="B79" s="30"/>
      <c r="C79" s="9"/>
      <c r="D79" s="9"/>
      <c r="E79" s="6"/>
      <c r="F79" s="21"/>
      <c r="G79" s="21"/>
    </row>
    <row r="80" spans="1:7" hidden="1" x14ac:dyDescent="0.25">
      <c r="A80" s="3"/>
      <c r="B80" s="30"/>
      <c r="C80" s="9"/>
      <c r="D80" s="9"/>
      <c r="E80" s="6"/>
      <c r="F80" s="21"/>
      <c r="G80" s="21"/>
    </row>
    <row r="81" spans="1:7" hidden="1" x14ac:dyDescent="0.25">
      <c r="A81" s="3"/>
      <c r="B81" s="48"/>
      <c r="C81" s="9"/>
      <c r="D81" s="9"/>
      <c r="E81" s="6"/>
      <c r="F81" s="21"/>
      <c r="G81" s="21"/>
    </row>
    <row r="82" spans="1:7" ht="50.25" hidden="1" customHeight="1" x14ac:dyDescent="0.25">
      <c r="A82" s="3"/>
      <c r="B82" s="23" t="s">
        <v>63</v>
      </c>
      <c r="C82" s="24">
        <f t="shared" ref="C82:D82" si="13">C83</f>
        <v>0</v>
      </c>
      <c r="D82" s="24">
        <f t="shared" si="13"/>
        <v>0</v>
      </c>
      <c r="E82" s="6"/>
      <c r="F82" s="21"/>
      <c r="G82" s="21"/>
    </row>
    <row r="83" spans="1:7" hidden="1" x14ac:dyDescent="0.25">
      <c r="A83" s="3"/>
      <c r="B83" s="30"/>
      <c r="C83" s="32"/>
      <c r="D83" s="32"/>
      <c r="E83" s="10"/>
      <c r="F83" s="21"/>
      <c r="G83" s="21"/>
    </row>
    <row r="84" spans="1:7" ht="113.25" hidden="1" customHeight="1" x14ac:dyDescent="0.25">
      <c r="A84" s="3" t="s">
        <v>115</v>
      </c>
      <c r="B84" s="22" t="s">
        <v>116</v>
      </c>
      <c r="C84" s="11">
        <f t="shared" ref="C84:D84" si="14">C88+C96+C85</f>
        <v>0</v>
      </c>
      <c r="D84" s="11">
        <f t="shared" si="14"/>
        <v>0</v>
      </c>
      <c r="E84" s="10"/>
      <c r="F84" s="21"/>
      <c r="G84" s="21"/>
    </row>
    <row r="85" spans="1:7" ht="31.5" hidden="1" x14ac:dyDescent="0.25">
      <c r="A85" s="3"/>
      <c r="B85" s="23" t="s">
        <v>185</v>
      </c>
      <c r="C85" s="24">
        <f t="shared" ref="C85:D85" si="15">SUM(C86:C87)</f>
        <v>0</v>
      </c>
      <c r="D85" s="24">
        <f t="shared" si="15"/>
        <v>0</v>
      </c>
      <c r="E85" s="6"/>
      <c r="F85" s="21"/>
      <c r="G85" s="21"/>
    </row>
    <row r="86" spans="1:7" hidden="1" x14ac:dyDescent="0.25">
      <c r="A86" s="3"/>
      <c r="B86" s="58"/>
      <c r="C86" s="9"/>
      <c r="D86" s="9"/>
      <c r="E86" s="6"/>
      <c r="F86" s="46">
        <v>0</v>
      </c>
      <c r="G86" s="21"/>
    </row>
    <row r="87" spans="1:7" hidden="1" x14ac:dyDescent="0.25">
      <c r="A87" s="3"/>
      <c r="B87" s="59"/>
      <c r="C87" s="51"/>
      <c r="D87" s="11"/>
      <c r="E87" s="6"/>
      <c r="F87" s="21"/>
      <c r="G87" s="21"/>
    </row>
    <row r="88" spans="1:7" ht="47.25" hidden="1" x14ac:dyDescent="0.25">
      <c r="A88" s="3"/>
      <c r="B88" s="47" t="s">
        <v>15</v>
      </c>
      <c r="C88" s="60">
        <f>SUM(C89:C95)</f>
        <v>0</v>
      </c>
      <c r="D88" s="60">
        <f t="shared" ref="D88" si="16">SUM(D89:D95)</f>
        <v>0</v>
      </c>
      <c r="E88" s="6"/>
      <c r="F88" s="21"/>
      <c r="G88" s="21"/>
    </row>
    <row r="89" spans="1:7" hidden="1" x14ac:dyDescent="0.25">
      <c r="A89" s="3"/>
      <c r="B89" s="48"/>
      <c r="C89" s="61"/>
      <c r="D89" s="61"/>
      <c r="E89" s="6"/>
      <c r="F89" s="21"/>
      <c r="G89" s="21"/>
    </row>
    <row r="90" spans="1:7" hidden="1" x14ac:dyDescent="0.25">
      <c r="A90" s="3"/>
      <c r="B90" s="48"/>
      <c r="C90" s="61"/>
      <c r="D90" s="61"/>
      <c r="E90" s="6"/>
      <c r="F90" s="21"/>
      <c r="G90" s="21"/>
    </row>
    <row r="91" spans="1:7" hidden="1" x14ac:dyDescent="0.25">
      <c r="A91" s="3"/>
      <c r="B91" s="62"/>
      <c r="C91" s="9"/>
      <c r="D91" s="9"/>
      <c r="E91" s="6"/>
      <c r="F91" s="21"/>
      <c r="G91" s="21"/>
    </row>
    <row r="92" spans="1:7" hidden="1" x14ac:dyDescent="0.25">
      <c r="A92" s="3"/>
      <c r="B92" s="8"/>
      <c r="C92" s="9"/>
      <c r="D92" s="9"/>
      <c r="E92" s="42"/>
      <c r="F92" s="21"/>
      <c r="G92" s="21"/>
    </row>
    <row r="93" spans="1:7" hidden="1" x14ac:dyDescent="0.25">
      <c r="A93" s="3"/>
      <c r="B93" s="8"/>
      <c r="C93" s="9"/>
      <c r="D93" s="9"/>
      <c r="E93" s="42"/>
      <c r="F93" s="21"/>
      <c r="G93" s="21"/>
    </row>
    <row r="94" spans="1:7" hidden="1" x14ac:dyDescent="0.25">
      <c r="A94" s="3"/>
      <c r="B94" s="8"/>
      <c r="C94" s="9"/>
      <c r="D94" s="9"/>
      <c r="E94" s="42"/>
      <c r="F94" s="21"/>
      <c r="G94" s="21"/>
    </row>
    <row r="95" spans="1:7" hidden="1" x14ac:dyDescent="0.25">
      <c r="A95" s="3"/>
      <c r="B95" s="63"/>
      <c r="C95" s="24"/>
      <c r="D95" s="24"/>
      <c r="E95" s="10"/>
      <c r="F95" s="21"/>
      <c r="G95" s="21"/>
    </row>
    <row r="96" spans="1:7" ht="31.5" hidden="1" x14ac:dyDescent="0.25">
      <c r="A96" s="3"/>
      <c r="B96" s="23" t="s">
        <v>185</v>
      </c>
      <c r="C96" s="24">
        <f t="shared" ref="C96:D96" si="17">C97</f>
        <v>0</v>
      </c>
      <c r="D96" s="24">
        <f t="shared" si="17"/>
        <v>0</v>
      </c>
      <c r="E96" s="6"/>
      <c r="F96" s="21"/>
      <c r="G96" s="21"/>
    </row>
    <row r="97" spans="1:13" hidden="1" x14ac:dyDescent="0.25">
      <c r="A97" s="3"/>
      <c r="B97" s="58"/>
      <c r="C97" s="9"/>
      <c r="D97" s="9"/>
      <c r="E97" s="6"/>
      <c r="F97" s="21"/>
      <c r="G97" s="21"/>
    </row>
    <row r="98" spans="1:13" ht="48" hidden="1" customHeight="1" x14ac:dyDescent="0.25">
      <c r="A98" s="3" t="s">
        <v>9</v>
      </c>
      <c r="B98" s="64" t="s">
        <v>10</v>
      </c>
      <c r="C98" s="11">
        <f t="shared" ref="C98:D98" si="18">C99</f>
        <v>0</v>
      </c>
      <c r="D98" s="11">
        <f t="shared" si="18"/>
        <v>0</v>
      </c>
      <c r="E98" s="37"/>
      <c r="F98" s="21"/>
      <c r="G98" s="21"/>
    </row>
    <row r="99" spans="1:13" ht="97.5" hidden="1" customHeight="1" x14ac:dyDescent="0.25">
      <c r="A99" s="39" t="s">
        <v>144</v>
      </c>
      <c r="B99" s="65" t="s">
        <v>145</v>
      </c>
      <c r="C99" s="11">
        <f t="shared" ref="C99:D99" si="19">C104+C107+C102+C100</f>
        <v>0</v>
      </c>
      <c r="D99" s="11">
        <f t="shared" si="19"/>
        <v>0</v>
      </c>
      <c r="E99" s="37"/>
      <c r="F99" s="21"/>
      <c r="G99" s="21"/>
    </row>
    <row r="100" spans="1:13" s="70" customFormat="1" ht="47.25" hidden="1" x14ac:dyDescent="0.25">
      <c r="A100" s="66"/>
      <c r="B100" s="113" t="s">
        <v>191</v>
      </c>
      <c r="C100" s="24">
        <f t="shared" ref="C100:D100" si="20">C101</f>
        <v>0</v>
      </c>
      <c r="D100" s="24">
        <f t="shared" si="20"/>
        <v>0</v>
      </c>
      <c r="E100" s="170"/>
      <c r="F100" s="68"/>
      <c r="G100" s="21"/>
      <c r="H100" s="69"/>
      <c r="I100" s="69"/>
      <c r="J100" s="69"/>
      <c r="K100" s="69"/>
      <c r="L100" s="69"/>
      <c r="M100" s="69"/>
    </row>
    <row r="101" spans="1:13" hidden="1" x14ac:dyDescent="0.25">
      <c r="A101" s="39"/>
      <c r="B101" s="114"/>
      <c r="C101" s="11"/>
      <c r="D101" s="11"/>
      <c r="E101" s="37"/>
      <c r="F101" s="21"/>
      <c r="G101" s="21"/>
    </row>
    <row r="102" spans="1:13" s="70" customFormat="1" ht="31.5" hidden="1" x14ac:dyDescent="0.25">
      <c r="A102" s="66"/>
      <c r="B102" s="71" t="s">
        <v>27</v>
      </c>
      <c r="C102" s="24">
        <f t="shared" ref="C102:D102" si="21">C103</f>
        <v>0</v>
      </c>
      <c r="D102" s="24">
        <f t="shared" si="21"/>
        <v>0</v>
      </c>
      <c r="E102" s="170"/>
      <c r="F102" s="68"/>
      <c r="G102" s="21"/>
      <c r="H102" s="69"/>
      <c r="I102" s="69"/>
      <c r="J102" s="69"/>
      <c r="K102" s="69"/>
      <c r="L102" s="69"/>
      <c r="M102" s="69"/>
    </row>
    <row r="103" spans="1:13" hidden="1" x14ac:dyDescent="0.25">
      <c r="A103" s="39"/>
      <c r="B103" s="114"/>
      <c r="C103" s="9"/>
      <c r="D103" s="9"/>
      <c r="E103" s="37"/>
      <c r="F103" s="21"/>
      <c r="G103" s="21"/>
    </row>
    <row r="104" spans="1:13" ht="47.25" hidden="1" x14ac:dyDescent="0.25">
      <c r="A104" s="3"/>
      <c r="B104" s="47" t="s">
        <v>29</v>
      </c>
      <c r="C104" s="24">
        <f t="shared" ref="C104:D104" si="22">C105+C106</f>
        <v>0</v>
      </c>
      <c r="D104" s="24">
        <f t="shared" si="22"/>
        <v>0</v>
      </c>
      <c r="E104" s="37"/>
      <c r="F104" s="21"/>
      <c r="G104" s="21"/>
    </row>
    <row r="105" spans="1:13" hidden="1" x14ac:dyDescent="0.25">
      <c r="A105" s="3"/>
      <c r="B105" s="53"/>
      <c r="C105" s="24"/>
      <c r="D105" s="51"/>
      <c r="E105" s="58"/>
      <c r="F105" s="21"/>
      <c r="G105" s="21"/>
    </row>
    <row r="106" spans="1:13" hidden="1" x14ac:dyDescent="0.25">
      <c r="A106" s="3"/>
      <c r="B106" s="53"/>
      <c r="C106" s="24"/>
      <c r="D106" s="51"/>
      <c r="E106" s="6"/>
      <c r="F106" s="21"/>
      <c r="G106" s="21"/>
    </row>
    <row r="107" spans="1:13" ht="47.25" hidden="1" x14ac:dyDescent="0.25">
      <c r="A107" s="3"/>
      <c r="B107" s="47" t="s">
        <v>15</v>
      </c>
      <c r="C107" s="24">
        <f t="shared" ref="C107:D107" si="23">C108+C109</f>
        <v>0</v>
      </c>
      <c r="D107" s="24">
        <f t="shared" si="23"/>
        <v>0</v>
      </c>
      <c r="E107" s="171"/>
      <c r="F107" s="21"/>
      <c r="G107" s="21"/>
    </row>
    <row r="108" spans="1:13" hidden="1" x14ac:dyDescent="0.25">
      <c r="A108" s="3"/>
      <c r="B108" s="115"/>
      <c r="C108" s="24"/>
      <c r="D108" s="24"/>
      <c r="E108" s="37"/>
      <c r="F108" s="21"/>
      <c r="G108" s="21"/>
    </row>
    <row r="109" spans="1:13" hidden="1" x14ac:dyDescent="0.25">
      <c r="A109" s="3"/>
      <c r="B109" s="58"/>
      <c r="C109" s="72"/>
      <c r="D109" s="72"/>
      <c r="E109" s="172"/>
      <c r="F109" s="21"/>
      <c r="G109" s="21"/>
    </row>
    <row r="110" spans="1:13" ht="78.75" hidden="1" x14ac:dyDescent="0.25">
      <c r="A110" s="3" t="s">
        <v>72</v>
      </c>
      <c r="B110" s="50" t="s">
        <v>31</v>
      </c>
      <c r="C110" s="11">
        <f t="shared" ref="C110:D110" si="24">C111+C121+C125+C131+C134</f>
        <v>0</v>
      </c>
      <c r="D110" s="11">
        <f t="shared" si="24"/>
        <v>0</v>
      </c>
      <c r="E110" s="37"/>
      <c r="F110" s="21"/>
      <c r="G110" s="21"/>
    </row>
    <row r="111" spans="1:13" ht="78.75" hidden="1" x14ac:dyDescent="0.25">
      <c r="A111" s="3" t="s">
        <v>96</v>
      </c>
      <c r="B111" s="22" t="s">
        <v>128</v>
      </c>
      <c r="C111" s="11">
        <f t="shared" ref="C111:D111" si="25">C114+C112+C118</f>
        <v>0</v>
      </c>
      <c r="D111" s="11">
        <f t="shared" si="25"/>
        <v>0</v>
      </c>
      <c r="E111" s="37"/>
      <c r="F111" s="21"/>
      <c r="G111" s="21"/>
    </row>
    <row r="112" spans="1:13" ht="47.25" hidden="1" x14ac:dyDescent="0.25">
      <c r="A112" s="3"/>
      <c r="B112" s="71" t="s">
        <v>23</v>
      </c>
      <c r="C112" s="24">
        <f t="shared" ref="C112:D112" si="26">C113</f>
        <v>0</v>
      </c>
      <c r="D112" s="24">
        <f t="shared" si="26"/>
        <v>0</v>
      </c>
      <c r="E112" s="37"/>
      <c r="F112" s="21"/>
      <c r="G112" s="21"/>
    </row>
    <row r="113" spans="1:7" hidden="1" x14ac:dyDescent="0.25">
      <c r="A113" s="3"/>
      <c r="B113" s="73"/>
      <c r="C113" s="24"/>
      <c r="D113" s="74"/>
      <c r="E113" s="6"/>
      <c r="F113" s="21"/>
      <c r="G113" s="21"/>
    </row>
    <row r="114" spans="1:7" ht="50.25" hidden="1" customHeight="1" x14ac:dyDescent="0.25">
      <c r="A114" s="3"/>
      <c r="B114" s="138" t="s">
        <v>63</v>
      </c>
      <c r="C114" s="24">
        <f t="shared" ref="C114:D114" si="27">C115+C116+C117</f>
        <v>0</v>
      </c>
      <c r="D114" s="24">
        <f t="shared" si="27"/>
        <v>0</v>
      </c>
      <c r="E114" s="37"/>
      <c r="F114" s="21"/>
      <c r="G114" s="21"/>
    </row>
    <row r="115" spans="1:7" hidden="1" x14ac:dyDescent="0.25">
      <c r="A115" s="3"/>
      <c r="B115" s="58"/>
      <c r="C115" s="9"/>
      <c r="D115" s="9"/>
      <c r="E115" s="58"/>
      <c r="F115" s="21"/>
      <c r="G115" s="21"/>
    </row>
    <row r="116" spans="1:7" hidden="1" x14ac:dyDescent="0.25">
      <c r="A116" s="75"/>
      <c r="B116" s="58"/>
      <c r="C116" s="9"/>
      <c r="D116" s="9"/>
      <c r="E116" s="58"/>
      <c r="F116" s="21"/>
      <c r="G116" s="21"/>
    </row>
    <row r="117" spans="1:7" hidden="1" x14ac:dyDescent="0.25">
      <c r="A117" s="75"/>
      <c r="B117" s="58"/>
      <c r="C117" s="9"/>
      <c r="D117" s="9"/>
      <c r="E117" s="6"/>
      <c r="F117" s="21"/>
      <c r="G117" s="21"/>
    </row>
    <row r="118" spans="1:7" ht="34.5" hidden="1" customHeight="1" x14ac:dyDescent="0.25">
      <c r="A118" s="3"/>
      <c r="B118" s="23" t="s">
        <v>185</v>
      </c>
      <c r="C118" s="9">
        <f t="shared" ref="C118:D118" si="28">SUM(C119:C120)</f>
        <v>0</v>
      </c>
      <c r="D118" s="9">
        <f t="shared" si="28"/>
        <v>0</v>
      </c>
      <c r="E118" s="6"/>
      <c r="F118" s="21"/>
      <c r="G118" s="21"/>
    </row>
    <row r="119" spans="1:7" hidden="1" x14ac:dyDescent="0.25">
      <c r="A119" s="3"/>
      <c r="B119" s="58"/>
      <c r="C119" s="77"/>
      <c r="D119" s="77"/>
      <c r="E119" s="76"/>
      <c r="F119" s="21"/>
      <c r="G119" s="21"/>
    </row>
    <row r="120" spans="1:7" hidden="1" x14ac:dyDescent="0.25">
      <c r="A120" s="3"/>
      <c r="B120" s="58"/>
      <c r="C120" s="77"/>
      <c r="D120" s="77"/>
      <c r="E120" s="76"/>
      <c r="F120" s="21"/>
      <c r="G120" s="21"/>
    </row>
    <row r="121" spans="1:7" ht="78.75" hidden="1" x14ac:dyDescent="0.25">
      <c r="A121" s="3" t="s">
        <v>73</v>
      </c>
      <c r="B121" s="50" t="s">
        <v>32</v>
      </c>
      <c r="C121" s="11">
        <f t="shared" ref="C121:D121" si="29">C122</f>
        <v>0</v>
      </c>
      <c r="D121" s="11">
        <f t="shared" si="29"/>
        <v>0</v>
      </c>
      <c r="E121" s="37"/>
      <c r="F121" s="21"/>
      <c r="G121" s="21"/>
    </row>
    <row r="122" spans="1:7" ht="31.5" hidden="1" x14ac:dyDescent="0.25">
      <c r="A122" s="3"/>
      <c r="B122" s="23" t="s">
        <v>185</v>
      </c>
      <c r="C122" s="24">
        <f t="shared" ref="C122:D122" si="30">C123+C124</f>
        <v>0</v>
      </c>
      <c r="D122" s="24">
        <f t="shared" si="30"/>
        <v>0</v>
      </c>
      <c r="E122" s="37"/>
      <c r="F122" s="21"/>
      <c r="G122" s="21"/>
    </row>
    <row r="123" spans="1:7" hidden="1" x14ac:dyDescent="0.25">
      <c r="A123" s="3"/>
      <c r="B123" s="58"/>
      <c r="C123" s="9"/>
      <c r="D123" s="9"/>
      <c r="E123" s="58"/>
      <c r="F123" s="21"/>
      <c r="G123" s="21"/>
    </row>
    <row r="124" spans="1:7" hidden="1" x14ac:dyDescent="0.25">
      <c r="A124" s="3"/>
      <c r="B124" s="8"/>
      <c r="C124" s="9"/>
      <c r="D124" s="9"/>
      <c r="E124" s="6"/>
      <c r="F124" s="21"/>
      <c r="G124" s="21"/>
    </row>
    <row r="125" spans="1:7" ht="63" hidden="1" x14ac:dyDescent="0.25">
      <c r="A125" s="3" t="s">
        <v>74</v>
      </c>
      <c r="B125" s="78" t="s">
        <v>95</v>
      </c>
      <c r="C125" s="11">
        <f t="shared" ref="C125:D125" si="31">C126</f>
        <v>0</v>
      </c>
      <c r="D125" s="11">
        <f t="shared" si="31"/>
        <v>0</v>
      </c>
      <c r="E125" s="37"/>
      <c r="F125" s="21"/>
      <c r="G125" s="21"/>
    </row>
    <row r="126" spans="1:7" ht="31.5" hidden="1" x14ac:dyDescent="0.25">
      <c r="A126" s="3"/>
      <c r="B126" s="23" t="s">
        <v>185</v>
      </c>
      <c r="C126" s="24">
        <f t="shared" ref="C126:D126" si="32">SUM(C127:C130)</f>
        <v>0</v>
      </c>
      <c r="D126" s="24">
        <f t="shared" si="32"/>
        <v>0</v>
      </c>
      <c r="E126" s="37"/>
      <c r="F126" s="21"/>
      <c r="G126" s="21"/>
    </row>
    <row r="127" spans="1:7" hidden="1" x14ac:dyDescent="0.25">
      <c r="A127" s="3"/>
      <c r="B127" s="116"/>
      <c r="C127" s="117"/>
      <c r="D127" s="117"/>
      <c r="E127" s="7"/>
      <c r="F127" s="21"/>
      <c r="G127" s="21"/>
    </row>
    <row r="128" spans="1:7" hidden="1" x14ac:dyDescent="0.25">
      <c r="A128" s="3"/>
      <c r="B128" s="116"/>
      <c r="C128" s="117"/>
      <c r="D128" s="117"/>
      <c r="E128" s="7"/>
      <c r="F128" s="21"/>
      <c r="G128" s="21"/>
    </row>
    <row r="129" spans="1:13" hidden="1" x14ac:dyDescent="0.25">
      <c r="A129" s="3"/>
      <c r="B129" s="79"/>
      <c r="C129" s="61"/>
      <c r="D129" s="61"/>
      <c r="E129" s="58"/>
      <c r="F129" s="21"/>
      <c r="G129" s="21"/>
    </row>
    <row r="130" spans="1:13" hidden="1" x14ac:dyDescent="0.25">
      <c r="A130" s="3"/>
      <c r="B130" s="79"/>
      <c r="C130" s="61"/>
      <c r="D130" s="61"/>
      <c r="E130" s="58"/>
      <c r="F130" s="21"/>
      <c r="G130" s="21"/>
    </row>
    <row r="131" spans="1:13" ht="31.5" hidden="1" x14ac:dyDescent="0.25">
      <c r="A131" s="3" t="s">
        <v>125</v>
      </c>
      <c r="B131" s="78" t="s">
        <v>126</v>
      </c>
      <c r="C131" s="11">
        <f t="shared" ref="C131:D132" si="33">C132</f>
        <v>0</v>
      </c>
      <c r="D131" s="11">
        <f t="shared" si="33"/>
        <v>0</v>
      </c>
      <c r="E131" s="173"/>
      <c r="F131" s="21"/>
      <c r="G131" s="21"/>
    </row>
    <row r="132" spans="1:13" ht="31.5" hidden="1" x14ac:dyDescent="0.25">
      <c r="A132" s="3"/>
      <c r="B132" s="23" t="s">
        <v>185</v>
      </c>
      <c r="C132" s="24">
        <f t="shared" si="33"/>
        <v>0</v>
      </c>
      <c r="D132" s="24">
        <f t="shared" si="33"/>
        <v>0</v>
      </c>
      <c r="E132" s="173"/>
      <c r="F132" s="21"/>
      <c r="G132" s="21"/>
    </row>
    <row r="133" spans="1:13" hidden="1" x14ac:dyDescent="0.25">
      <c r="A133" s="3"/>
      <c r="B133" s="30"/>
      <c r="C133" s="9"/>
      <c r="D133" s="9"/>
      <c r="E133" s="79"/>
      <c r="F133" s="46"/>
      <c r="G133" s="21"/>
    </row>
    <row r="134" spans="1:13" s="82" customFormat="1" ht="78.75" hidden="1" x14ac:dyDescent="0.25">
      <c r="A134" s="3" t="s">
        <v>183</v>
      </c>
      <c r="B134" s="35" t="s">
        <v>184</v>
      </c>
      <c r="C134" s="11">
        <f t="shared" ref="C134:D135" si="34">C135</f>
        <v>0</v>
      </c>
      <c r="D134" s="11">
        <f t="shared" si="34"/>
        <v>0</v>
      </c>
      <c r="E134" s="173"/>
      <c r="F134" s="80"/>
      <c r="G134" s="21"/>
      <c r="H134" s="81"/>
      <c r="I134" s="81"/>
      <c r="J134" s="81"/>
      <c r="K134" s="81"/>
      <c r="L134" s="81"/>
      <c r="M134" s="81"/>
    </row>
    <row r="135" spans="1:13" s="70" customFormat="1" ht="31.5" hidden="1" x14ac:dyDescent="0.25">
      <c r="A135" s="5"/>
      <c r="B135" s="56" t="s">
        <v>185</v>
      </c>
      <c r="C135" s="24">
        <f t="shared" si="34"/>
        <v>0</v>
      </c>
      <c r="D135" s="24">
        <f t="shared" si="34"/>
        <v>0</v>
      </c>
      <c r="E135" s="174"/>
      <c r="F135" s="83"/>
      <c r="G135" s="21"/>
      <c r="H135" s="69"/>
      <c r="I135" s="69"/>
      <c r="J135" s="69"/>
      <c r="K135" s="69"/>
      <c r="L135" s="69"/>
      <c r="M135" s="69"/>
    </row>
    <row r="136" spans="1:13" hidden="1" x14ac:dyDescent="0.25">
      <c r="A136" s="3"/>
      <c r="B136" s="30"/>
      <c r="C136" s="9"/>
      <c r="D136" s="9"/>
      <c r="E136" s="173"/>
      <c r="F136" s="46"/>
      <c r="G136" s="21"/>
    </row>
    <row r="137" spans="1:13" ht="94.5" x14ac:dyDescent="0.25">
      <c r="A137" s="3" t="s">
        <v>91</v>
      </c>
      <c r="B137" s="22" t="s">
        <v>92</v>
      </c>
      <c r="C137" s="11">
        <f t="shared" ref="C137:D137" si="35">C138</f>
        <v>46628290</v>
      </c>
      <c r="D137" s="11">
        <f t="shared" si="35"/>
        <v>0</v>
      </c>
      <c r="E137" s="37"/>
      <c r="F137" s="21"/>
      <c r="G137" s="21"/>
    </row>
    <row r="138" spans="1:13" ht="78.75" x14ac:dyDescent="0.25">
      <c r="A138" s="3" t="s">
        <v>93</v>
      </c>
      <c r="B138" s="50" t="s">
        <v>129</v>
      </c>
      <c r="C138" s="11">
        <f t="shared" ref="C138:D138" si="36">SUM(C139)</f>
        <v>46628290</v>
      </c>
      <c r="D138" s="11">
        <f t="shared" si="36"/>
        <v>0</v>
      </c>
      <c r="E138" s="37"/>
      <c r="F138" s="21"/>
      <c r="G138" s="21"/>
    </row>
    <row r="139" spans="1:13" ht="31.5" x14ac:dyDescent="0.25">
      <c r="A139" s="3"/>
      <c r="B139" s="23" t="s">
        <v>218</v>
      </c>
      <c r="C139" s="24">
        <f t="shared" ref="C139:D139" si="37">C140+C141</f>
        <v>46628290</v>
      </c>
      <c r="D139" s="24">
        <f t="shared" si="37"/>
        <v>0</v>
      </c>
      <c r="E139" s="6"/>
      <c r="F139" s="21"/>
      <c r="G139" s="21"/>
    </row>
    <row r="140" spans="1:13" ht="47.25" x14ac:dyDescent="0.25">
      <c r="A140" s="3"/>
      <c r="B140" s="8"/>
      <c r="C140" s="84">
        <v>46628290</v>
      </c>
      <c r="D140" s="84"/>
      <c r="E140" s="6" t="s">
        <v>235</v>
      </c>
      <c r="F140" s="21"/>
      <c r="G140" s="21"/>
    </row>
    <row r="141" spans="1:13" hidden="1" x14ac:dyDescent="0.25">
      <c r="A141" s="3"/>
      <c r="B141" s="8"/>
      <c r="C141" s="61"/>
      <c r="D141" s="84"/>
      <c r="E141" s="6"/>
      <c r="F141" s="21"/>
      <c r="G141" s="21"/>
    </row>
    <row r="142" spans="1:13" ht="63" hidden="1" x14ac:dyDescent="0.25">
      <c r="A142" s="3" t="s">
        <v>11</v>
      </c>
      <c r="B142" s="50" t="s">
        <v>12</v>
      </c>
      <c r="C142" s="11">
        <f t="shared" ref="C142:D142" si="38">C143+C160+C155</f>
        <v>0</v>
      </c>
      <c r="D142" s="11">
        <f t="shared" si="38"/>
        <v>0</v>
      </c>
      <c r="E142" s="37"/>
      <c r="F142" s="21"/>
      <c r="G142" s="21"/>
    </row>
    <row r="143" spans="1:13" ht="63" hidden="1" x14ac:dyDescent="0.25">
      <c r="A143" s="3" t="s">
        <v>13</v>
      </c>
      <c r="B143" s="50" t="s">
        <v>14</v>
      </c>
      <c r="C143" s="11">
        <f t="shared" ref="C143:D143" si="39">C144</f>
        <v>0</v>
      </c>
      <c r="D143" s="11">
        <f t="shared" si="39"/>
        <v>0</v>
      </c>
      <c r="E143" s="37"/>
      <c r="F143" s="21"/>
      <c r="G143" s="21"/>
    </row>
    <row r="144" spans="1:13" ht="47.25" hidden="1" x14ac:dyDescent="0.25">
      <c r="A144" s="85"/>
      <c r="B144" s="47" t="s">
        <v>15</v>
      </c>
      <c r="C144" s="24">
        <f t="shared" ref="C144:D144" si="40">SUM(C145:C154)</f>
        <v>0</v>
      </c>
      <c r="D144" s="24">
        <f t="shared" si="40"/>
        <v>0</v>
      </c>
      <c r="E144" s="37"/>
      <c r="F144" s="21"/>
      <c r="G144" s="21"/>
    </row>
    <row r="145" spans="1:7" hidden="1" x14ac:dyDescent="0.25">
      <c r="A145" s="85"/>
      <c r="B145" s="110"/>
      <c r="C145" s="9"/>
      <c r="D145" s="24"/>
      <c r="E145" s="52"/>
      <c r="F145" s="21"/>
      <c r="G145" s="21"/>
    </row>
    <row r="146" spans="1:7" hidden="1" x14ac:dyDescent="0.25">
      <c r="A146" s="85"/>
      <c r="B146" s="110"/>
      <c r="C146" s="9"/>
      <c r="D146" s="9"/>
      <c r="E146" s="52"/>
      <c r="F146" s="21"/>
      <c r="G146" s="21"/>
    </row>
    <row r="147" spans="1:7" hidden="1" x14ac:dyDescent="0.25">
      <c r="A147" s="85"/>
      <c r="B147" s="110"/>
      <c r="C147" s="9"/>
      <c r="D147" s="9"/>
      <c r="E147" s="37"/>
      <c r="F147" s="21"/>
      <c r="G147" s="21"/>
    </row>
    <row r="148" spans="1:7" hidden="1" x14ac:dyDescent="0.25">
      <c r="A148" s="85"/>
      <c r="B148" s="110"/>
      <c r="C148" s="9"/>
      <c r="D148" s="9"/>
      <c r="E148" s="37"/>
      <c r="F148" s="21"/>
      <c r="G148" s="21"/>
    </row>
    <row r="149" spans="1:7" hidden="1" x14ac:dyDescent="0.25">
      <c r="A149" s="85"/>
      <c r="B149" s="111"/>
      <c r="C149" s="9"/>
      <c r="D149" s="9"/>
      <c r="E149" s="37"/>
      <c r="F149" s="21"/>
      <c r="G149" s="21"/>
    </row>
    <row r="150" spans="1:7" hidden="1" x14ac:dyDescent="0.25">
      <c r="A150" s="85"/>
      <c r="B150" s="86"/>
      <c r="C150" s="9"/>
      <c r="D150" s="9"/>
      <c r="E150" s="37"/>
      <c r="F150" s="21"/>
      <c r="G150" s="21"/>
    </row>
    <row r="151" spans="1:7" hidden="1" x14ac:dyDescent="0.25">
      <c r="A151" s="85"/>
      <c r="B151" s="30"/>
      <c r="C151" s="9"/>
      <c r="D151" s="9"/>
      <c r="E151" s="34"/>
      <c r="F151" s="21"/>
      <c r="G151" s="21"/>
    </row>
    <row r="152" spans="1:7" hidden="1" x14ac:dyDescent="0.25">
      <c r="A152" s="85"/>
      <c r="B152" s="48"/>
      <c r="C152" s="24"/>
      <c r="D152" s="24"/>
      <c r="E152" s="33"/>
      <c r="F152" s="21"/>
      <c r="G152" s="21"/>
    </row>
    <row r="153" spans="1:7" hidden="1" x14ac:dyDescent="0.25">
      <c r="A153" s="85"/>
      <c r="B153" s="48"/>
      <c r="C153" s="9"/>
      <c r="D153" s="9"/>
      <c r="E153" s="37"/>
      <c r="F153" s="21"/>
      <c r="G153" s="21"/>
    </row>
    <row r="154" spans="1:7" hidden="1" x14ac:dyDescent="0.25">
      <c r="A154" s="87"/>
      <c r="B154" s="73"/>
      <c r="C154" s="51"/>
      <c r="D154" s="51"/>
      <c r="E154" s="43"/>
      <c r="F154" s="21"/>
      <c r="G154" s="21"/>
    </row>
    <row r="155" spans="1:7" ht="111" hidden="1" customHeight="1" x14ac:dyDescent="0.25">
      <c r="A155" s="3" t="s">
        <v>182</v>
      </c>
      <c r="B155" s="50" t="s">
        <v>192</v>
      </c>
      <c r="C155" s="11">
        <f t="shared" ref="C155:D155" si="41">C156</f>
        <v>0</v>
      </c>
      <c r="D155" s="11">
        <f t="shared" si="41"/>
        <v>0</v>
      </c>
      <c r="E155" s="42"/>
      <c r="F155" s="21"/>
      <c r="G155" s="21"/>
    </row>
    <row r="156" spans="1:7" ht="47.25" hidden="1" x14ac:dyDescent="0.25">
      <c r="A156" s="85"/>
      <c r="B156" s="47" t="s">
        <v>15</v>
      </c>
      <c r="C156" s="24">
        <f t="shared" ref="C156:D156" si="42">SUM(C157:C159)</f>
        <v>0</v>
      </c>
      <c r="D156" s="24">
        <f t="shared" si="42"/>
        <v>0</v>
      </c>
      <c r="E156" s="42"/>
      <c r="F156" s="21"/>
      <c r="G156" s="21"/>
    </row>
    <row r="157" spans="1:7" hidden="1" x14ac:dyDescent="0.25">
      <c r="A157" s="87"/>
      <c r="B157" s="30"/>
      <c r="C157" s="51"/>
      <c r="D157" s="9"/>
      <c r="E157" s="175"/>
      <c r="F157" s="21"/>
      <c r="G157" s="21"/>
    </row>
    <row r="158" spans="1:7" hidden="1" x14ac:dyDescent="0.25">
      <c r="A158" s="87"/>
      <c r="B158" s="53"/>
      <c r="C158" s="51"/>
      <c r="D158" s="9"/>
      <c r="E158" s="43"/>
      <c r="F158" s="21"/>
      <c r="G158" s="21"/>
    </row>
    <row r="159" spans="1:7" hidden="1" x14ac:dyDescent="0.25">
      <c r="A159" s="87"/>
      <c r="B159" s="53"/>
      <c r="C159" s="9"/>
      <c r="D159" s="9"/>
      <c r="E159" s="43"/>
      <c r="F159" s="21"/>
      <c r="G159" s="21"/>
    </row>
    <row r="160" spans="1:7" ht="111" hidden="1" customHeight="1" x14ac:dyDescent="0.25">
      <c r="A160" s="3" t="s">
        <v>134</v>
      </c>
      <c r="B160" s="88" t="s">
        <v>135</v>
      </c>
      <c r="C160" s="11">
        <f t="shared" ref="C160:D160" si="43">C161</f>
        <v>0</v>
      </c>
      <c r="D160" s="11">
        <f t="shared" si="43"/>
        <v>0</v>
      </c>
      <c r="E160" s="176"/>
      <c r="F160" s="21"/>
      <c r="G160" s="21"/>
    </row>
    <row r="161" spans="1:7" ht="47.25" hidden="1" x14ac:dyDescent="0.25">
      <c r="A161" s="87"/>
      <c r="B161" s="89" t="s">
        <v>15</v>
      </c>
      <c r="C161" s="24">
        <f t="shared" ref="C161:D161" si="44">C162+C163</f>
        <v>0</v>
      </c>
      <c r="D161" s="24">
        <f t="shared" si="44"/>
        <v>0</v>
      </c>
      <c r="E161" s="176"/>
      <c r="F161" s="21"/>
      <c r="G161" s="21"/>
    </row>
    <row r="162" spans="1:7" hidden="1" x14ac:dyDescent="0.25">
      <c r="A162" s="3"/>
      <c r="B162" s="53"/>
      <c r="C162" s="9"/>
      <c r="D162" s="9"/>
      <c r="E162" s="45"/>
      <c r="F162" s="21"/>
      <c r="G162" s="21"/>
    </row>
    <row r="163" spans="1:7" hidden="1" x14ac:dyDescent="0.25">
      <c r="A163" s="3"/>
      <c r="B163" s="53"/>
      <c r="C163" s="9"/>
      <c r="D163" s="9"/>
      <c r="E163" s="43"/>
      <c r="F163" s="21"/>
      <c r="G163" s="21"/>
    </row>
    <row r="164" spans="1:7" ht="96" customHeight="1" x14ac:dyDescent="0.25">
      <c r="A164" s="3" t="s">
        <v>86</v>
      </c>
      <c r="B164" s="50" t="s">
        <v>16</v>
      </c>
      <c r="C164" s="11">
        <f t="shared" ref="C164:D164" si="45">C168+C175+C165</f>
        <v>0</v>
      </c>
      <c r="D164" s="11">
        <f t="shared" si="45"/>
        <v>24800000</v>
      </c>
      <c r="E164" s="177"/>
      <c r="F164" s="21"/>
      <c r="G164" s="21"/>
    </row>
    <row r="165" spans="1:7" ht="78.75" hidden="1" x14ac:dyDescent="0.25">
      <c r="A165" s="3" t="s">
        <v>117</v>
      </c>
      <c r="B165" s="50" t="s">
        <v>151</v>
      </c>
      <c r="C165" s="11">
        <f t="shared" ref="C165:D166" si="46">C166</f>
        <v>0</v>
      </c>
      <c r="D165" s="11">
        <f t="shared" si="46"/>
        <v>0</v>
      </c>
      <c r="E165" s="177"/>
      <c r="F165" s="21"/>
      <c r="G165" s="21"/>
    </row>
    <row r="166" spans="1:7" ht="47.25" hidden="1" x14ac:dyDescent="0.25">
      <c r="A166" s="3"/>
      <c r="B166" s="91" t="s">
        <v>17</v>
      </c>
      <c r="C166" s="24">
        <f t="shared" si="46"/>
        <v>0</v>
      </c>
      <c r="D166" s="24">
        <f t="shared" si="46"/>
        <v>0</v>
      </c>
      <c r="E166" s="177"/>
      <c r="F166" s="21"/>
      <c r="G166" s="21"/>
    </row>
    <row r="167" spans="1:7" hidden="1" x14ac:dyDescent="0.25">
      <c r="A167" s="3"/>
      <c r="B167" s="48"/>
      <c r="C167" s="9"/>
      <c r="D167" s="9"/>
      <c r="E167" s="34"/>
      <c r="F167" s="21"/>
      <c r="G167" s="21"/>
    </row>
    <row r="168" spans="1:7" ht="94.5" hidden="1" x14ac:dyDescent="0.25">
      <c r="A168" s="3" t="s">
        <v>143</v>
      </c>
      <c r="B168" s="92" t="s">
        <v>152</v>
      </c>
      <c r="C168" s="11">
        <f t="shared" ref="C168:D168" si="47">C169+C171+C173</f>
        <v>0</v>
      </c>
      <c r="D168" s="11">
        <f t="shared" si="47"/>
        <v>0</v>
      </c>
      <c r="E168" s="37"/>
      <c r="F168" s="21"/>
      <c r="G168" s="21"/>
    </row>
    <row r="169" spans="1:7" ht="47.25" hidden="1" x14ac:dyDescent="0.25">
      <c r="A169" s="3"/>
      <c r="B169" s="23" t="s">
        <v>191</v>
      </c>
      <c r="C169" s="24">
        <f t="shared" ref="C169:D169" si="48">C170</f>
        <v>0</v>
      </c>
      <c r="D169" s="24">
        <f t="shared" si="48"/>
        <v>0</v>
      </c>
      <c r="E169" s="37"/>
      <c r="F169" s="21"/>
      <c r="G169" s="21"/>
    </row>
    <row r="170" spans="1:7" hidden="1" x14ac:dyDescent="0.25">
      <c r="A170" s="3"/>
      <c r="B170" s="23"/>
      <c r="C170" s="24"/>
      <c r="D170" s="24"/>
      <c r="E170" s="6"/>
      <c r="F170" s="21"/>
      <c r="G170" s="21"/>
    </row>
    <row r="171" spans="1:7" ht="31.5" hidden="1" x14ac:dyDescent="0.25">
      <c r="A171" s="5"/>
      <c r="B171" s="23" t="s">
        <v>33</v>
      </c>
      <c r="C171" s="24">
        <f t="shared" ref="C171:D171" si="49">C172</f>
        <v>0</v>
      </c>
      <c r="D171" s="24">
        <f t="shared" si="49"/>
        <v>0</v>
      </c>
      <c r="E171" s="6"/>
      <c r="F171" s="21"/>
      <c r="G171" s="21"/>
    </row>
    <row r="172" spans="1:7" hidden="1" x14ac:dyDescent="0.25">
      <c r="A172" s="3"/>
      <c r="B172" s="8"/>
      <c r="C172" s="9"/>
      <c r="D172" s="9"/>
      <c r="E172" s="6"/>
      <c r="F172" s="21"/>
      <c r="G172" s="21"/>
    </row>
    <row r="173" spans="1:7" ht="47.25" hidden="1" x14ac:dyDescent="0.25">
      <c r="A173" s="3"/>
      <c r="B173" s="91" t="s">
        <v>17</v>
      </c>
      <c r="C173" s="24">
        <f t="shared" ref="C173:D173" si="50">C174</f>
        <v>0</v>
      </c>
      <c r="D173" s="24">
        <f t="shared" si="50"/>
        <v>0</v>
      </c>
      <c r="E173" s="34"/>
      <c r="F173" s="21"/>
      <c r="G173" s="21"/>
    </row>
    <row r="174" spans="1:7" hidden="1" x14ac:dyDescent="0.25">
      <c r="A174" s="3"/>
      <c r="B174" s="93"/>
      <c r="C174" s="9"/>
      <c r="D174" s="9"/>
      <c r="E174" s="90"/>
      <c r="F174" s="21"/>
      <c r="G174" s="21"/>
    </row>
    <row r="175" spans="1:7" ht="63" x14ac:dyDescent="0.25">
      <c r="A175" s="3" t="s">
        <v>97</v>
      </c>
      <c r="B175" s="92" t="s">
        <v>153</v>
      </c>
      <c r="C175" s="11">
        <f t="shared" ref="C175:D175" si="51">C176+C178+C180</f>
        <v>0</v>
      </c>
      <c r="D175" s="11">
        <f t="shared" si="51"/>
        <v>24800000</v>
      </c>
      <c r="E175" s="34"/>
      <c r="F175" s="21"/>
      <c r="G175" s="21"/>
    </row>
    <row r="176" spans="1:7" hidden="1" x14ac:dyDescent="0.25">
      <c r="A176" s="3"/>
      <c r="B176" s="91" t="s">
        <v>20</v>
      </c>
      <c r="C176" s="24">
        <f t="shared" ref="C176:D176" si="52">C177</f>
        <v>0</v>
      </c>
      <c r="D176" s="24">
        <f t="shared" si="52"/>
        <v>0</v>
      </c>
      <c r="E176" s="34"/>
      <c r="F176" s="21"/>
      <c r="G176" s="21"/>
    </row>
    <row r="177" spans="1:7" hidden="1" x14ac:dyDescent="0.25">
      <c r="A177" s="3"/>
      <c r="B177" s="8"/>
      <c r="C177" s="9"/>
      <c r="D177" s="9"/>
      <c r="E177" s="34"/>
      <c r="F177" s="21"/>
      <c r="G177" s="21"/>
    </row>
    <row r="178" spans="1:7" ht="48" hidden="1" customHeight="1" x14ac:dyDescent="0.25">
      <c r="A178" s="3"/>
      <c r="B178" s="47" t="s">
        <v>63</v>
      </c>
      <c r="C178" s="9">
        <f t="shared" ref="C178:D178" si="53">C179</f>
        <v>0</v>
      </c>
      <c r="D178" s="9">
        <f t="shared" si="53"/>
        <v>0</v>
      </c>
      <c r="E178" s="34"/>
      <c r="F178" s="21"/>
      <c r="G178" s="21"/>
    </row>
    <row r="179" spans="1:7" hidden="1" x14ac:dyDescent="0.25">
      <c r="A179" s="3"/>
      <c r="B179" s="8"/>
      <c r="C179" s="9"/>
      <c r="D179" s="9"/>
      <c r="E179" s="34"/>
      <c r="F179" s="21"/>
      <c r="G179" s="21"/>
    </row>
    <row r="180" spans="1:7" ht="47.25" x14ac:dyDescent="0.25">
      <c r="A180" s="3"/>
      <c r="B180" s="47" t="s">
        <v>17</v>
      </c>
      <c r="C180" s="24">
        <f t="shared" ref="C180:D180" si="54">SUM(C181:C186)</f>
        <v>0</v>
      </c>
      <c r="D180" s="24">
        <f t="shared" si="54"/>
        <v>24800000</v>
      </c>
      <c r="E180" s="34"/>
      <c r="F180" s="21"/>
      <c r="G180" s="21"/>
    </row>
    <row r="181" spans="1:7" ht="78.75" x14ac:dyDescent="0.25">
      <c r="A181" s="3"/>
      <c r="B181" s="8"/>
      <c r="C181" s="9"/>
      <c r="D181" s="9">
        <v>24800000</v>
      </c>
      <c r="E181" s="34" t="s">
        <v>226</v>
      </c>
      <c r="F181" s="21"/>
      <c r="G181" s="21"/>
    </row>
    <row r="182" spans="1:7" hidden="1" x14ac:dyDescent="0.25">
      <c r="A182" s="3"/>
      <c r="B182" s="8"/>
      <c r="C182" s="24"/>
      <c r="D182" s="24"/>
      <c r="E182" s="34"/>
      <c r="F182" s="21"/>
      <c r="G182" s="21"/>
    </row>
    <row r="183" spans="1:7" hidden="1" x14ac:dyDescent="0.25">
      <c r="A183" s="3"/>
      <c r="B183" s="8"/>
      <c r="C183" s="9"/>
      <c r="D183" s="9"/>
      <c r="E183" s="34"/>
      <c r="F183" s="21"/>
      <c r="G183" s="21"/>
    </row>
    <row r="184" spans="1:7" hidden="1" x14ac:dyDescent="0.25">
      <c r="A184" s="3"/>
      <c r="B184" s="58"/>
      <c r="C184" s="24"/>
      <c r="D184" s="24"/>
      <c r="E184" s="94"/>
      <c r="F184" s="21"/>
      <c r="G184" s="21"/>
    </row>
    <row r="185" spans="1:7" hidden="1" x14ac:dyDescent="0.25">
      <c r="A185" s="3"/>
      <c r="B185" s="8"/>
      <c r="C185" s="9"/>
      <c r="D185" s="9"/>
      <c r="E185" s="177"/>
      <c r="F185" s="21"/>
      <c r="G185" s="21"/>
    </row>
    <row r="186" spans="1:7" hidden="1" x14ac:dyDescent="0.25">
      <c r="A186" s="3"/>
      <c r="B186" s="8"/>
      <c r="C186" s="9"/>
      <c r="D186" s="9"/>
      <c r="E186" s="34"/>
      <c r="F186" s="21"/>
      <c r="G186" s="21"/>
    </row>
    <row r="187" spans="1:7" ht="129.75" hidden="1" customHeight="1" x14ac:dyDescent="0.25">
      <c r="A187" s="3" t="s">
        <v>75</v>
      </c>
      <c r="B187" s="50" t="s">
        <v>154</v>
      </c>
      <c r="C187" s="11">
        <f t="shared" ref="C187:D187" si="55">C196+C223+C188+C193</f>
        <v>0</v>
      </c>
      <c r="D187" s="11">
        <f t="shared" si="55"/>
        <v>0</v>
      </c>
      <c r="E187" s="34"/>
      <c r="F187" s="21"/>
      <c r="G187" s="21"/>
    </row>
    <row r="188" spans="1:7" ht="63" hidden="1" x14ac:dyDescent="0.25">
      <c r="A188" s="3" t="s">
        <v>110</v>
      </c>
      <c r="B188" s="50" t="s">
        <v>155</v>
      </c>
      <c r="C188" s="11">
        <f t="shared" ref="C188:D188" si="56">C189</f>
        <v>0</v>
      </c>
      <c r="D188" s="11">
        <f t="shared" si="56"/>
        <v>0</v>
      </c>
      <c r="E188" s="34"/>
      <c r="F188" s="21"/>
      <c r="G188" s="21"/>
    </row>
    <row r="189" spans="1:7" ht="47.25" hidden="1" x14ac:dyDescent="0.25">
      <c r="A189" s="3"/>
      <c r="B189" s="91" t="s">
        <v>17</v>
      </c>
      <c r="C189" s="24">
        <f t="shared" ref="C189:D189" si="57">SUM(C190:C192)</f>
        <v>0</v>
      </c>
      <c r="D189" s="24">
        <f t="shared" si="57"/>
        <v>0</v>
      </c>
      <c r="E189" s="34"/>
      <c r="F189" s="21"/>
      <c r="G189" s="21"/>
    </row>
    <row r="190" spans="1:7" hidden="1" x14ac:dyDescent="0.25">
      <c r="A190" s="3"/>
      <c r="B190" s="48"/>
      <c r="C190" s="51"/>
      <c r="D190" s="9"/>
      <c r="E190" s="90"/>
      <c r="F190" s="21"/>
      <c r="G190" s="21"/>
    </row>
    <row r="191" spans="1:7" hidden="1" x14ac:dyDescent="0.25">
      <c r="A191" s="3"/>
      <c r="B191" s="48"/>
      <c r="C191" s="9"/>
      <c r="D191" s="9"/>
      <c r="E191" s="90"/>
      <c r="F191" s="21"/>
      <c r="G191" s="21"/>
    </row>
    <row r="192" spans="1:7" hidden="1" x14ac:dyDescent="0.25">
      <c r="A192" s="3"/>
      <c r="B192" s="48"/>
      <c r="C192" s="9"/>
      <c r="D192" s="9"/>
      <c r="E192" s="90"/>
      <c r="F192" s="21"/>
      <c r="G192" s="21"/>
    </row>
    <row r="193" spans="1:7" ht="48" hidden="1" customHeight="1" x14ac:dyDescent="0.25">
      <c r="A193" s="3" t="s">
        <v>136</v>
      </c>
      <c r="B193" s="50" t="s">
        <v>156</v>
      </c>
      <c r="C193" s="11">
        <f t="shared" ref="C193:D194" si="58">C194</f>
        <v>0</v>
      </c>
      <c r="D193" s="11">
        <f t="shared" si="58"/>
        <v>0</v>
      </c>
      <c r="E193" s="177"/>
      <c r="F193" s="21"/>
      <c r="G193" s="21"/>
    </row>
    <row r="194" spans="1:7" ht="47.25" hidden="1" x14ac:dyDescent="0.25">
      <c r="A194" s="5"/>
      <c r="B194" s="91" t="s">
        <v>17</v>
      </c>
      <c r="C194" s="24">
        <f t="shared" si="58"/>
        <v>0</v>
      </c>
      <c r="D194" s="24">
        <f t="shared" si="58"/>
        <v>0</v>
      </c>
      <c r="E194" s="177"/>
      <c r="F194" s="21"/>
      <c r="G194" s="21"/>
    </row>
    <row r="195" spans="1:7" hidden="1" x14ac:dyDescent="0.25">
      <c r="A195" s="3"/>
      <c r="B195" s="48"/>
      <c r="C195" s="9"/>
      <c r="D195" s="9"/>
      <c r="E195" s="95"/>
      <c r="F195" s="21"/>
      <c r="G195" s="21"/>
    </row>
    <row r="196" spans="1:7" ht="94.5" hidden="1" x14ac:dyDescent="0.25">
      <c r="A196" s="3" t="s">
        <v>18</v>
      </c>
      <c r="B196" s="50" t="s">
        <v>53</v>
      </c>
      <c r="C196" s="11">
        <f t="shared" ref="C196:D196" si="59">C197</f>
        <v>0</v>
      </c>
      <c r="D196" s="11">
        <f t="shared" si="59"/>
        <v>0</v>
      </c>
      <c r="E196" s="34"/>
      <c r="F196" s="21"/>
      <c r="G196" s="21"/>
    </row>
    <row r="197" spans="1:7" ht="47.25" hidden="1" x14ac:dyDescent="0.25">
      <c r="A197" s="3"/>
      <c r="B197" s="91" t="s">
        <v>17</v>
      </c>
      <c r="C197" s="24">
        <f t="shared" ref="C197:D197" si="60">SUM(C198:C222)</f>
        <v>0</v>
      </c>
      <c r="D197" s="24">
        <f t="shared" si="60"/>
        <v>0</v>
      </c>
      <c r="E197" s="34"/>
      <c r="F197" s="21"/>
      <c r="G197" s="21"/>
    </row>
    <row r="198" spans="1:7" hidden="1" x14ac:dyDescent="0.25">
      <c r="A198" s="3"/>
      <c r="B198" s="93"/>
      <c r="C198" s="99"/>
      <c r="D198" s="99"/>
      <c r="E198" s="178"/>
      <c r="F198" s="21"/>
      <c r="G198" s="21"/>
    </row>
    <row r="199" spans="1:7" hidden="1" x14ac:dyDescent="0.25">
      <c r="A199" s="3"/>
      <c r="B199" s="91"/>
      <c r="C199" s="99"/>
      <c r="D199" s="9"/>
      <c r="E199" s="178"/>
      <c r="F199" s="21"/>
      <c r="G199" s="21"/>
    </row>
    <row r="200" spans="1:7" hidden="1" x14ac:dyDescent="0.25">
      <c r="A200" s="3"/>
      <c r="B200" s="93"/>
      <c r="C200" s="99"/>
      <c r="D200" s="9"/>
      <c r="E200" s="178"/>
      <c r="F200" s="21"/>
      <c r="G200" s="21"/>
    </row>
    <row r="201" spans="1:7" hidden="1" x14ac:dyDescent="0.25">
      <c r="A201" s="3"/>
      <c r="B201" s="91"/>
      <c r="C201" s="99"/>
      <c r="D201" s="9"/>
      <c r="E201" s="90"/>
      <c r="F201" s="21"/>
      <c r="G201" s="21"/>
    </row>
    <row r="202" spans="1:7" hidden="1" x14ac:dyDescent="0.25">
      <c r="A202" s="3"/>
      <c r="B202" s="91"/>
      <c r="C202" s="99"/>
      <c r="D202" s="9"/>
      <c r="E202" s="90"/>
      <c r="F202" s="21"/>
      <c r="G202" s="21"/>
    </row>
    <row r="203" spans="1:7" hidden="1" x14ac:dyDescent="0.25">
      <c r="A203" s="3"/>
      <c r="B203" s="91"/>
      <c r="C203" s="99"/>
      <c r="D203" s="9"/>
      <c r="E203" s="90"/>
      <c r="F203" s="21"/>
      <c r="G203" s="21"/>
    </row>
    <row r="204" spans="1:7" hidden="1" x14ac:dyDescent="0.25">
      <c r="A204" s="3"/>
      <c r="B204" s="91"/>
      <c r="C204" s="99"/>
      <c r="D204" s="9"/>
      <c r="E204" s="90"/>
      <c r="F204" s="21"/>
      <c r="G204" s="21"/>
    </row>
    <row r="205" spans="1:7" hidden="1" x14ac:dyDescent="0.25">
      <c r="A205" s="3"/>
      <c r="B205" s="91"/>
      <c r="C205" s="99"/>
      <c r="D205" s="9"/>
      <c r="E205" s="90"/>
      <c r="F205" s="21"/>
      <c r="G205" s="21"/>
    </row>
    <row r="206" spans="1:7" hidden="1" x14ac:dyDescent="0.25">
      <c r="A206" s="3"/>
      <c r="B206" s="93"/>
      <c r="C206" s="99"/>
      <c r="D206" s="9"/>
      <c r="E206" s="178"/>
      <c r="F206" s="21"/>
      <c r="G206" s="21"/>
    </row>
    <row r="207" spans="1:7" hidden="1" x14ac:dyDescent="0.25">
      <c r="A207" s="3"/>
      <c r="B207" s="93"/>
      <c r="C207" s="99"/>
      <c r="D207" s="9"/>
      <c r="E207" s="178"/>
      <c r="F207" s="21"/>
      <c r="G207" s="21"/>
    </row>
    <row r="208" spans="1:7" hidden="1" x14ac:dyDescent="0.25">
      <c r="A208" s="3"/>
      <c r="B208" s="91"/>
      <c r="C208" s="99"/>
      <c r="D208" s="9"/>
      <c r="E208" s="29"/>
      <c r="F208" s="21"/>
      <c r="G208" s="21"/>
    </row>
    <row r="209" spans="1:7" hidden="1" x14ac:dyDescent="0.25">
      <c r="A209" s="3"/>
      <c r="B209" s="91"/>
      <c r="C209" s="99"/>
      <c r="D209" s="9"/>
      <c r="E209" s="178"/>
      <c r="F209" s="21"/>
      <c r="G209" s="21"/>
    </row>
    <row r="210" spans="1:7" hidden="1" x14ac:dyDescent="0.25">
      <c r="A210" s="3"/>
      <c r="B210" s="91"/>
      <c r="C210" s="99"/>
      <c r="D210" s="9"/>
      <c r="E210" s="178"/>
      <c r="F210" s="21"/>
      <c r="G210" s="21"/>
    </row>
    <row r="211" spans="1:7" hidden="1" x14ac:dyDescent="0.25">
      <c r="A211" s="3"/>
      <c r="B211" s="91"/>
      <c r="C211" s="99"/>
      <c r="D211" s="9"/>
      <c r="E211" s="178"/>
      <c r="F211" s="21"/>
      <c r="G211" s="21"/>
    </row>
    <row r="212" spans="1:7" hidden="1" x14ac:dyDescent="0.25">
      <c r="A212" s="3"/>
      <c r="B212" s="91"/>
      <c r="C212" s="99"/>
      <c r="D212" s="9"/>
      <c r="E212" s="29"/>
      <c r="F212" s="21"/>
      <c r="G212" s="21"/>
    </row>
    <row r="213" spans="1:7" hidden="1" x14ac:dyDescent="0.25">
      <c r="A213" s="3"/>
      <c r="B213" s="91"/>
      <c r="C213" s="99"/>
      <c r="D213" s="9"/>
      <c r="E213" s="29"/>
      <c r="F213" s="21"/>
      <c r="G213" s="21"/>
    </row>
    <row r="214" spans="1:7" hidden="1" x14ac:dyDescent="0.25">
      <c r="A214" s="3"/>
      <c r="B214" s="91"/>
      <c r="C214" s="99"/>
      <c r="D214" s="9"/>
      <c r="E214" s="29"/>
      <c r="F214" s="21"/>
      <c r="G214" s="21"/>
    </row>
    <row r="215" spans="1:7" hidden="1" x14ac:dyDescent="0.25">
      <c r="A215" s="3"/>
      <c r="B215" s="91"/>
      <c r="C215" s="99"/>
      <c r="D215" s="9"/>
      <c r="E215" s="29"/>
      <c r="F215" s="21"/>
      <c r="G215" s="21"/>
    </row>
    <row r="216" spans="1:7" hidden="1" x14ac:dyDescent="0.25">
      <c r="A216" s="3"/>
      <c r="B216" s="91"/>
      <c r="C216" s="99"/>
      <c r="D216" s="9"/>
      <c r="E216" s="29"/>
      <c r="F216" s="21"/>
      <c r="G216" s="21"/>
    </row>
    <row r="217" spans="1:7" hidden="1" x14ac:dyDescent="0.25">
      <c r="A217" s="3"/>
      <c r="B217" s="91"/>
      <c r="C217" s="99"/>
      <c r="D217" s="9"/>
      <c r="E217" s="29"/>
      <c r="F217" s="21"/>
      <c r="G217" s="21"/>
    </row>
    <row r="218" spans="1:7" hidden="1" x14ac:dyDescent="0.25">
      <c r="A218" s="3"/>
      <c r="B218" s="91"/>
      <c r="C218" s="99"/>
      <c r="D218" s="9"/>
      <c r="E218" s="29"/>
      <c r="F218" s="21"/>
      <c r="G218" s="21"/>
    </row>
    <row r="219" spans="1:7" hidden="1" x14ac:dyDescent="0.25">
      <c r="A219" s="3"/>
      <c r="B219" s="91"/>
      <c r="C219" s="99"/>
      <c r="D219" s="9"/>
      <c r="E219" s="29"/>
      <c r="F219" s="21"/>
      <c r="G219" s="21"/>
    </row>
    <row r="220" spans="1:7" hidden="1" x14ac:dyDescent="0.25">
      <c r="A220" s="3"/>
      <c r="B220" s="91"/>
      <c r="C220" s="99"/>
      <c r="D220" s="9"/>
      <c r="E220" s="29"/>
      <c r="F220" s="21"/>
      <c r="G220" s="21"/>
    </row>
    <row r="221" spans="1:7" hidden="1" x14ac:dyDescent="0.25">
      <c r="A221" s="3"/>
      <c r="B221" s="91"/>
      <c r="C221" s="99"/>
      <c r="D221" s="9"/>
      <c r="E221" s="29"/>
      <c r="F221" s="21"/>
      <c r="G221" s="21"/>
    </row>
    <row r="222" spans="1:7" hidden="1" x14ac:dyDescent="0.25">
      <c r="A222" s="3"/>
      <c r="B222" s="91"/>
      <c r="C222" s="99"/>
      <c r="D222" s="9"/>
      <c r="E222" s="29"/>
      <c r="F222" s="21"/>
      <c r="G222" s="21"/>
    </row>
    <row r="223" spans="1:7" ht="63" hidden="1" x14ac:dyDescent="0.25">
      <c r="A223" s="3" t="s">
        <v>65</v>
      </c>
      <c r="B223" s="50" t="s">
        <v>157</v>
      </c>
      <c r="C223" s="11">
        <f t="shared" ref="C223:D224" si="61">C224</f>
        <v>0</v>
      </c>
      <c r="D223" s="11">
        <f t="shared" si="61"/>
        <v>0</v>
      </c>
      <c r="E223" s="37"/>
      <c r="F223" s="21"/>
      <c r="G223" s="21"/>
    </row>
    <row r="224" spans="1:7" ht="47.25" hidden="1" x14ac:dyDescent="0.25">
      <c r="A224" s="3"/>
      <c r="B224" s="47" t="s">
        <v>17</v>
      </c>
      <c r="C224" s="24">
        <f t="shared" si="61"/>
        <v>0</v>
      </c>
      <c r="D224" s="24">
        <f t="shared" si="61"/>
        <v>0</v>
      </c>
      <c r="E224" s="37"/>
      <c r="F224" s="21"/>
      <c r="G224" s="21"/>
    </row>
    <row r="225" spans="1:7" hidden="1" x14ac:dyDescent="0.25">
      <c r="A225" s="3"/>
      <c r="B225" s="48"/>
      <c r="C225" s="9"/>
      <c r="D225" s="9"/>
      <c r="E225" s="90"/>
      <c r="F225" s="21"/>
      <c r="G225" s="21"/>
    </row>
    <row r="226" spans="1:7" ht="48" customHeight="1" x14ac:dyDescent="0.25">
      <c r="A226" s="3" t="s">
        <v>76</v>
      </c>
      <c r="B226" s="96" t="s">
        <v>158</v>
      </c>
      <c r="C226" s="97">
        <f t="shared" ref="C226:D226" si="62">C227</f>
        <v>16815000</v>
      </c>
      <c r="D226" s="97">
        <f t="shared" si="62"/>
        <v>0</v>
      </c>
      <c r="E226" s="179"/>
      <c r="F226" s="21"/>
      <c r="G226" s="21"/>
    </row>
    <row r="227" spans="1:7" ht="63" x14ac:dyDescent="0.25">
      <c r="A227" s="3" t="s">
        <v>77</v>
      </c>
      <c r="B227" s="50" t="s">
        <v>30</v>
      </c>
      <c r="C227" s="11">
        <f t="shared" ref="C227:D227" si="63">C228</f>
        <v>16815000</v>
      </c>
      <c r="D227" s="11">
        <f t="shared" si="63"/>
        <v>0</v>
      </c>
      <c r="E227" s="6"/>
      <c r="F227" s="21"/>
      <c r="G227" s="21"/>
    </row>
    <row r="228" spans="1:7" ht="31.5" x14ac:dyDescent="0.25">
      <c r="A228" s="3"/>
      <c r="B228" s="23" t="s">
        <v>2</v>
      </c>
      <c r="C228" s="24">
        <f t="shared" ref="C228:D228" si="64">SUM(C229:C230)</f>
        <v>16815000</v>
      </c>
      <c r="D228" s="24">
        <f t="shared" si="64"/>
        <v>0</v>
      </c>
      <c r="E228" s="6"/>
      <c r="F228" s="21"/>
      <c r="G228" s="21"/>
    </row>
    <row r="229" spans="1:7" ht="63" x14ac:dyDescent="0.25">
      <c r="A229" s="3"/>
      <c r="B229" s="8"/>
      <c r="C229" s="9">
        <v>16815000</v>
      </c>
      <c r="D229" s="24"/>
      <c r="E229" s="10" t="s">
        <v>239</v>
      </c>
      <c r="F229" s="21"/>
      <c r="G229" s="21"/>
    </row>
    <row r="230" spans="1:7" hidden="1" x14ac:dyDescent="0.25">
      <c r="A230" s="3"/>
      <c r="B230" s="8"/>
      <c r="C230" s="9"/>
      <c r="D230" s="9"/>
      <c r="E230" s="34"/>
      <c r="F230" s="21"/>
      <c r="G230" s="21"/>
    </row>
    <row r="231" spans="1:7" ht="66.75" customHeight="1" x14ac:dyDescent="0.25">
      <c r="A231" s="162" t="s">
        <v>205</v>
      </c>
      <c r="B231" s="22" t="s">
        <v>206</v>
      </c>
      <c r="C231" s="11">
        <f t="shared" ref="C231" si="65">C232</f>
        <v>0</v>
      </c>
      <c r="D231" s="11">
        <f>D232</f>
        <v>83820000</v>
      </c>
      <c r="E231" s="34"/>
      <c r="F231" s="21"/>
      <c r="G231" s="21"/>
    </row>
    <row r="232" spans="1:7" ht="63" x14ac:dyDescent="0.25">
      <c r="A232" s="162" t="s">
        <v>207</v>
      </c>
      <c r="B232" s="22" t="s">
        <v>208</v>
      </c>
      <c r="C232" s="11">
        <f t="shared" ref="C232" si="66">C233</f>
        <v>0</v>
      </c>
      <c r="D232" s="11">
        <f>D233</f>
        <v>83820000</v>
      </c>
      <c r="E232" s="34"/>
      <c r="F232" s="21"/>
      <c r="G232" s="21"/>
    </row>
    <row r="233" spans="1:7" ht="50.25" customHeight="1" x14ac:dyDescent="0.25">
      <c r="A233" s="162"/>
      <c r="B233" s="23" t="s">
        <v>63</v>
      </c>
      <c r="C233" s="24">
        <f t="shared" ref="C233" si="67">C235</f>
        <v>0</v>
      </c>
      <c r="D233" s="24">
        <f>D235+D234</f>
        <v>83820000</v>
      </c>
      <c r="E233" s="34"/>
      <c r="F233" s="21"/>
      <c r="G233" s="21"/>
    </row>
    <row r="234" spans="1:7" ht="49.5" customHeight="1" x14ac:dyDescent="0.25">
      <c r="A234" s="162"/>
      <c r="B234" s="8"/>
      <c r="C234" s="24"/>
      <c r="D234" s="9">
        <v>83820000</v>
      </c>
      <c r="E234" s="185" t="s">
        <v>220</v>
      </c>
      <c r="F234" s="21"/>
      <c r="G234" s="21"/>
    </row>
    <row r="235" spans="1:7" hidden="1" x14ac:dyDescent="0.25">
      <c r="A235" s="162"/>
      <c r="B235" s="8"/>
      <c r="C235" s="9"/>
      <c r="D235" s="9"/>
      <c r="E235" s="189"/>
      <c r="F235" s="21"/>
      <c r="G235" s="21"/>
    </row>
    <row r="236" spans="1:7" ht="63.75" hidden="1" customHeight="1" x14ac:dyDescent="0.25">
      <c r="A236" s="3" t="s">
        <v>212</v>
      </c>
      <c r="B236" s="96" t="s">
        <v>213</v>
      </c>
      <c r="C236" s="11">
        <f t="shared" ref="C236:D236" si="68">C237</f>
        <v>0</v>
      </c>
      <c r="D236" s="11">
        <f t="shared" si="68"/>
        <v>0</v>
      </c>
      <c r="E236" s="34"/>
      <c r="F236" s="21"/>
      <c r="G236" s="21"/>
    </row>
    <row r="237" spans="1:7" ht="78.75" hidden="1" x14ac:dyDescent="0.25">
      <c r="A237" s="3" t="s">
        <v>214</v>
      </c>
      <c r="B237" s="96" t="s">
        <v>215</v>
      </c>
      <c r="C237" s="11">
        <f t="shared" ref="C237:D237" si="69">C238</f>
        <v>0</v>
      </c>
      <c r="D237" s="11">
        <f t="shared" si="69"/>
        <v>0</v>
      </c>
      <c r="E237" s="34"/>
      <c r="F237" s="21"/>
      <c r="G237" s="21"/>
    </row>
    <row r="238" spans="1:7" ht="31.5" hidden="1" x14ac:dyDescent="0.25">
      <c r="A238" s="3"/>
      <c r="B238" s="102" t="s">
        <v>90</v>
      </c>
      <c r="C238" s="24">
        <f t="shared" ref="C238:D238" si="70">C239</f>
        <v>0</v>
      </c>
      <c r="D238" s="24">
        <f t="shared" si="70"/>
        <v>0</v>
      </c>
      <c r="E238" s="34"/>
      <c r="F238" s="21"/>
      <c r="G238" s="21"/>
    </row>
    <row r="239" spans="1:7" hidden="1" x14ac:dyDescent="0.25">
      <c r="A239" s="3"/>
      <c r="B239" s="100"/>
      <c r="C239" s="9"/>
      <c r="D239" s="9"/>
      <c r="E239" s="10"/>
      <c r="F239" s="21"/>
      <c r="G239" s="21"/>
    </row>
    <row r="240" spans="1:7" ht="63" x14ac:dyDescent="0.25">
      <c r="A240" s="158" t="s">
        <v>201</v>
      </c>
      <c r="B240" s="65" t="s">
        <v>202</v>
      </c>
      <c r="C240" s="11">
        <f t="shared" ref="C240" si="71">C241+C244</f>
        <v>0</v>
      </c>
      <c r="D240" s="11">
        <f>D241+D244</f>
        <v>56375500</v>
      </c>
      <c r="E240" s="34"/>
      <c r="F240" s="21"/>
      <c r="G240" s="21"/>
    </row>
    <row r="241" spans="1:7" ht="63" x14ac:dyDescent="0.25">
      <c r="A241" s="158" t="s">
        <v>203</v>
      </c>
      <c r="B241" s="159" t="s">
        <v>204</v>
      </c>
      <c r="C241" s="11">
        <f t="shared" ref="C241" si="72">C242</f>
        <v>0</v>
      </c>
      <c r="D241" s="11">
        <f>D242</f>
        <v>15548000</v>
      </c>
      <c r="E241" s="34"/>
      <c r="F241" s="21"/>
      <c r="G241" s="21"/>
    </row>
    <row r="242" spans="1:7" ht="31.5" x14ac:dyDescent="0.25">
      <c r="A242" s="160"/>
      <c r="B242" s="161" t="s">
        <v>46</v>
      </c>
      <c r="C242" s="24">
        <f t="shared" ref="C242" si="73">C243</f>
        <v>0</v>
      </c>
      <c r="D242" s="24">
        <f>D243</f>
        <v>15548000</v>
      </c>
      <c r="E242" s="34"/>
      <c r="F242" s="21"/>
      <c r="G242" s="21"/>
    </row>
    <row r="243" spans="1:7" ht="120" customHeight="1" x14ac:dyDescent="0.25">
      <c r="A243" s="3"/>
      <c r="B243" s="103"/>
      <c r="C243" s="9"/>
      <c r="D243" s="51">
        <f>12620000+17568000/6</f>
        <v>15548000</v>
      </c>
      <c r="E243" s="6" t="s">
        <v>227</v>
      </c>
      <c r="F243" s="21"/>
      <c r="G243" s="21"/>
    </row>
    <row r="244" spans="1:7" ht="47.25" x14ac:dyDescent="0.25">
      <c r="A244" s="3" t="s">
        <v>209</v>
      </c>
      <c r="B244" s="163" t="s">
        <v>210</v>
      </c>
      <c r="C244" s="72">
        <f t="shared" ref="C244" si="74">C245</f>
        <v>0</v>
      </c>
      <c r="D244" s="72">
        <f>D245</f>
        <v>40827500</v>
      </c>
      <c r="E244" s="6"/>
      <c r="F244" s="21"/>
      <c r="G244" s="21"/>
    </row>
    <row r="245" spans="1:7" ht="47.25" x14ac:dyDescent="0.25">
      <c r="A245" s="3"/>
      <c r="B245" s="161" t="s">
        <v>23</v>
      </c>
      <c r="C245" s="54">
        <f t="shared" ref="C245" si="75">C246</f>
        <v>0</v>
      </c>
      <c r="D245" s="54">
        <f>D246</f>
        <v>40827500</v>
      </c>
      <c r="E245" s="6"/>
      <c r="F245" s="21"/>
      <c r="G245" s="21"/>
    </row>
    <row r="246" spans="1:7" ht="78.75" x14ac:dyDescent="0.25">
      <c r="A246" s="3"/>
      <c r="B246" s="103" t="s">
        <v>211</v>
      </c>
      <c r="C246" s="9"/>
      <c r="D246" s="51">
        <v>40827500</v>
      </c>
      <c r="E246" s="76" t="s">
        <v>234</v>
      </c>
      <c r="F246" s="21"/>
      <c r="G246" s="21"/>
    </row>
    <row r="247" spans="1:7" ht="78.75" hidden="1" x14ac:dyDescent="0.25">
      <c r="A247" s="3" t="s">
        <v>197</v>
      </c>
      <c r="B247" s="96" t="s">
        <v>200</v>
      </c>
      <c r="C247" s="11">
        <f t="shared" ref="C247:D247" si="76">C248</f>
        <v>0</v>
      </c>
      <c r="D247" s="11">
        <f t="shared" si="76"/>
        <v>0</v>
      </c>
      <c r="E247" s="34"/>
      <c r="F247" s="21"/>
      <c r="G247" s="21"/>
    </row>
    <row r="248" spans="1:7" ht="110.25" hidden="1" x14ac:dyDescent="0.25">
      <c r="A248" s="3" t="s">
        <v>198</v>
      </c>
      <c r="B248" s="50" t="s">
        <v>199</v>
      </c>
      <c r="C248" s="11">
        <f t="shared" ref="C248:D248" si="77">C249</f>
        <v>0</v>
      </c>
      <c r="D248" s="11">
        <f t="shared" si="77"/>
        <v>0</v>
      </c>
      <c r="E248" s="34"/>
      <c r="F248" s="21"/>
      <c r="G248" s="21"/>
    </row>
    <row r="249" spans="1:7" ht="63" hidden="1" x14ac:dyDescent="0.25">
      <c r="A249" s="3"/>
      <c r="B249" s="23" t="s">
        <v>63</v>
      </c>
      <c r="C249" s="9">
        <v>0</v>
      </c>
      <c r="D249" s="9"/>
      <c r="E249" s="34"/>
      <c r="F249" s="21"/>
      <c r="G249" s="21"/>
    </row>
    <row r="250" spans="1:7" ht="63.75" customHeight="1" x14ac:dyDescent="0.25">
      <c r="A250" s="3" t="s">
        <v>78</v>
      </c>
      <c r="B250" s="96" t="s">
        <v>34</v>
      </c>
      <c r="C250" s="11">
        <f t="shared" ref="C250:D250" si="78">C251+C260+C263+C256</f>
        <v>5000000</v>
      </c>
      <c r="D250" s="11">
        <f t="shared" si="78"/>
        <v>0</v>
      </c>
      <c r="E250" s="179"/>
      <c r="F250" s="21"/>
      <c r="G250" s="21"/>
    </row>
    <row r="251" spans="1:7" ht="63" hidden="1" x14ac:dyDescent="0.25">
      <c r="A251" s="3" t="s">
        <v>98</v>
      </c>
      <c r="B251" s="50" t="s">
        <v>159</v>
      </c>
      <c r="C251" s="11">
        <f t="shared" ref="C251:D251" si="79">C252+C254</f>
        <v>0</v>
      </c>
      <c r="D251" s="11">
        <f t="shared" si="79"/>
        <v>0</v>
      </c>
      <c r="E251" s="6"/>
      <c r="F251" s="21"/>
      <c r="G251" s="21"/>
    </row>
    <row r="252" spans="1:7" hidden="1" x14ac:dyDescent="0.25">
      <c r="A252" s="105"/>
      <c r="B252" s="47" t="s">
        <v>20</v>
      </c>
      <c r="C252" s="24">
        <f t="shared" ref="C252:D252" si="80">C253</f>
        <v>0</v>
      </c>
      <c r="D252" s="24">
        <f t="shared" si="80"/>
        <v>0</v>
      </c>
      <c r="E252" s="6"/>
      <c r="F252" s="21"/>
      <c r="G252" s="21"/>
    </row>
    <row r="253" spans="1:7" hidden="1" x14ac:dyDescent="0.25">
      <c r="A253" s="105"/>
      <c r="B253" s="8"/>
      <c r="C253" s="9"/>
      <c r="D253" s="9"/>
      <c r="E253" s="37"/>
      <c r="F253" s="21"/>
      <c r="G253" s="21"/>
    </row>
    <row r="254" spans="1:7" ht="31.5" hidden="1" x14ac:dyDescent="0.25">
      <c r="A254" s="105"/>
      <c r="B254" s="47" t="s">
        <v>33</v>
      </c>
      <c r="C254" s="24">
        <f t="shared" ref="C254:D254" si="81">C255</f>
        <v>0</v>
      </c>
      <c r="D254" s="24">
        <f t="shared" si="81"/>
        <v>0</v>
      </c>
      <c r="E254" s="6"/>
      <c r="F254" s="21"/>
      <c r="G254" s="21"/>
    </row>
    <row r="255" spans="1:7" hidden="1" x14ac:dyDescent="0.25">
      <c r="A255" s="105"/>
      <c r="B255" s="47"/>
      <c r="C255" s="9"/>
      <c r="D255" s="9"/>
      <c r="E255" s="10"/>
      <c r="F255" s="21"/>
      <c r="G255" s="21"/>
    </row>
    <row r="256" spans="1:7" ht="81" hidden="1" customHeight="1" x14ac:dyDescent="0.25">
      <c r="A256" s="3" t="s">
        <v>160</v>
      </c>
      <c r="B256" s="50" t="s">
        <v>161</v>
      </c>
      <c r="C256" s="11">
        <f t="shared" ref="C256:D256" si="82">C257</f>
        <v>0</v>
      </c>
      <c r="D256" s="11">
        <f t="shared" si="82"/>
        <v>0</v>
      </c>
      <c r="E256" s="6"/>
      <c r="F256" s="21"/>
      <c r="G256" s="21"/>
    </row>
    <row r="257" spans="1:7" ht="47.25" hidden="1" x14ac:dyDescent="0.25">
      <c r="A257" s="105"/>
      <c r="B257" s="23" t="s">
        <v>17</v>
      </c>
      <c r="C257" s="24">
        <f>SUM(C258:C259)</f>
        <v>0</v>
      </c>
      <c r="D257" s="24">
        <f t="shared" ref="D257" si="83">SUM(D258:D259)</f>
        <v>0</v>
      </c>
      <c r="E257" s="6"/>
      <c r="F257" s="21"/>
      <c r="G257" s="21"/>
    </row>
    <row r="258" spans="1:7" hidden="1" x14ac:dyDescent="0.25">
      <c r="A258" s="105"/>
      <c r="B258" s="8"/>
      <c r="C258" s="9"/>
      <c r="D258" s="9"/>
      <c r="E258" s="6"/>
      <c r="F258" s="21"/>
      <c r="G258" s="21"/>
    </row>
    <row r="259" spans="1:7" hidden="1" x14ac:dyDescent="0.25">
      <c r="A259" s="105"/>
      <c r="B259" s="8"/>
      <c r="C259" s="9"/>
      <c r="D259" s="9"/>
      <c r="E259" s="6"/>
      <c r="F259" s="21"/>
      <c r="G259" s="21"/>
    </row>
    <row r="260" spans="1:7" ht="63" hidden="1" x14ac:dyDescent="0.25">
      <c r="A260" s="3" t="s">
        <v>43</v>
      </c>
      <c r="B260" s="22" t="s">
        <v>162</v>
      </c>
      <c r="C260" s="11">
        <f t="shared" ref="C260:D261" si="84">C261</f>
        <v>0</v>
      </c>
      <c r="D260" s="11">
        <f t="shared" si="84"/>
        <v>0</v>
      </c>
      <c r="E260" s="6"/>
      <c r="F260" s="21"/>
      <c r="G260" s="21"/>
    </row>
    <row r="261" spans="1:7" ht="31.5" hidden="1" x14ac:dyDescent="0.25">
      <c r="A261" s="105"/>
      <c r="B261" s="23" t="s">
        <v>33</v>
      </c>
      <c r="C261" s="24">
        <f t="shared" si="84"/>
        <v>0</v>
      </c>
      <c r="D261" s="24">
        <f t="shared" si="84"/>
        <v>0</v>
      </c>
      <c r="E261" s="6"/>
      <c r="F261" s="21"/>
      <c r="G261" s="21"/>
    </row>
    <row r="262" spans="1:7" ht="161.25" hidden="1" customHeight="1" x14ac:dyDescent="0.25">
      <c r="A262" s="105"/>
      <c r="B262" s="8"/>
      <c r="C262" s="9">
        <v>0</v>
      </c>
      <c r="D262" s="9"/>
      <c r="E262" s="6"/>
      <c r="F262" s="21"/>
      <c r="G262" s="21"/>
    </row>
    <row r="263" spans="1:7" ht="112.5" customHeight="1" x14ac:dyDescent="0.25">
      <c r="A263" s="3" t="s">
        <v>106</v>
      </c>
      <c r="B263" s="22" t="s">
        <v>163</v>
      </c>
      <c r="C263" s="11">
        <f t="shared" ref="C263:D263" si="85">C268+C266+C273+C281+C264+C270</f>
        <v>5000000</v>
      </c>
      <c r="D263" s="11">
        <f t="shared" si="85"/>
        <v>0</v>
      </c>
      <c r="E263" s="6"/>
      <c r="F263" s="21"/>
      <c r="G263" s="21"/>
    </row>
    <row r="264" spans="1:7" ht="31.5" hidden="1" x14ac:dyDescent="0.25">
      <c r="A264" s="3"/>
      <c r="B264" s="23" t="s">
        <v>2</v>
      </c>
      <c r="C264" s="24">
        <f t="shared" ref="C264:D264" si="86">C265</f>
        <v>0</v>
      </c>
      <c r="D264" s="24">
        <f t="shared" si="86"/>
        <v>0</v>
      </c>
      <c r="E264" s="6"/>
      <c r="F264" s="21"/>
      <c r="G264" s="21"/>
    </row>
    <row r="265" spans="1:7" hidden="1" x14ac:dyDescent="0.25">
      <c r="A265" s="3"/>
      <c r="B265" s="22"/>
      <c r="C265" s="11"/>
      <c r="D265" s="11"/>
      <c r="E265" s="6"/>
      <c r="F265" s="21"/>
      <c r="G265" s="21"/>
    </row>
    <row r="266" spans="1:7" ht="47.25" hidden="1" x14ac:dyDescent="0.25">
      <c r="A266" s="3"/>
      <c r="B266" s="23" t="s">
        <v>105</v>
      </c>
      <c r="C266" s="24">
        <f t="shared" ref="C266:D266" si="87">C267</f>
        <v>0</v>
      </c>
      <c r="D266" s="24">
        <f t="shared" si="87"/>
        <v>0</v>
      </c>
      <c r="E266" s="6"/>
      <c r="F266" s="21"/>
      <c r="G266" s="21"/>
    </row>
    <row r="267" spans="1:7" hidden="1" x14ac:dyDescent="0.25">
      <c r="A267" s="3"/>
      <c r="B267" s="103"/>
      <c r="C267" s="9"/>
      <c r="D267" s="51"/>
      <c r="E267" s="58"/>
      <c r="F267" s="21"/>
      <c r="G267" s="21"/>
    </row>
    <row r="268" spans="1:7" ht="48.75" hidden="1" customHeight="1" x14ac:dyDescent="0.25">
      <c r="A268" s="105"/>
      <c r="B268" s="23" t="s">
        <v>63</v>
      </c>
      <c r="C268" s="24">
        <f t="shared" ref="C268:D268" si="88">C269</f>
        <v>0</v>
      </c>
      <c r="D268" s="24">
        <f t="shared" si="88"/>
        <v>0</v>
      </c>
      <c r="E268" s="6"/>
      <c r="F268" s="21"/>
      <c r="G268" s="21"/>
    </row>
    <row r="269" spans="1:7" hidden="1" x14ac:dyDescent="0.25">
      <c r="A269" s="105"/>
      <c r="B269" s="23"/>
      <c r="C269" s="24"/>
      <c r="D269" s="24"/>
      <c r="E269" s="6"/>
      <c r="F269" s="21"/>
      <c r="G269" s="21"/>
    </row>
    <row r="270" spans="1:7" ht="47.25" hidden="1" x14ac:dyDescent="0.25">
      <c r="A270" s="105"/>
      <c r="B270" s="23" t="s">
        <v>51</v>
      </c>
      <c r="C270" s="24">
        <f t="shared" ref="C270:D270" si="89">SUM(C271:C272)</f>
        <v>0</v>
      </c>
      <c r="D270" s="24">
        <f t="shared" si="89"/>
        <v>0</v>
      </c>
      <c r="E270" s="6"/>
      <c r="F270" s="21"/>
      <c r="G270" s="21"/>
    </row>
    <row r="271" spans="1:7" hidden="1" x14ac:dyDescent="0.25">
      <c r="A271" s="105"/>
      <c r="B271" s="8"/>
      <c r="C271" s="24"/>
      <c r="D271" s="9"/>
      <c r="E271" s="34"/>
      <c r="F271" s="21"/>
      <c r="G271" s="21"/>
    </row>
    <row r="272" spans="1:7" hidden="1" x14ac:dyDescent="0.25">
      <c r="A272" s="105"/>
      <c r="B272" s="23"/>
      <c r="C272" s="24"/>
      <c r="D272" s="11"/>
      <c r="E272" s="34"/>
      <c r="F272" s="21"/>
      <c r="G272" s="21"/>
    </row>
    <row r="273" spans="1:7" ht="31.5" x14ac:dyDescent="0.25">
      <c r="A273" s="105"/>
      <c r="B273" s="23" t="s">
        <v>33</v>
      </c>
      <c r="C273" s="24">
        <f t="shared" ref="C273:D273" si="90">SUM(C274:C280)</f>
        <v>5000000</v>
      </c>
      <c r="D273" s="24">
        <f t="shared" si="90"/>
        <v>0</v>
      </c>
      <c r="E273" s="6"/>
      <c r="F273" s="21"/>
      <c r="G273" s="21"/>
    </row>
    <row r="274" spans="1:7" ht="63" x14ac:dyDescent="0.25">
      <c r="A274" s="105"/>
      <c r="B274" s="23"/>
      <c r="C274" s="9">
        <v>5000000</v>
      </c>
      <c r="D274" s="9"/>
      <c r="E274" s="34" t="s">
        <v>229</v>
      </c>
      <c r="F274" s="21"/>
      <c r="G274" s="21"/>
    </row>
    <row r="275" spans="1:7" hidden="1" x14ac:dyDescent="0.25">
      <c r="A275" s="105"/>
      <c r="B275" s="23"/>
      <c r="C275" s="9"/>
      <c r="D275" s="9"/>
      <c r="E275" s="34"/>
      <c r="F275" s="21"/>
      <c r="G275" s="21"/>
    </row>
    <row r="276" spans="1:7" hidden="1" x14ac:dyDescent="0.25">
      <c r="A276" s="105"/>
      <c r="B276" s="23"/>
      <c r="C276" s="9"/>
      <c r="D276" s="9"/>
      <c r="E276" s="34"/>
      <c r="F276" s="21"/>
      <c r="G276" s="21"/>
    </row>
    <row r="277" spans="1:7" hidden="1" x14ac:dyDescent="0.25">
      <c r="A277" s="105"/>
      <c r="B277" s="23"/>
      <c r="C277" s="9"/>
      <c r="D277" s="9"/>
      <c r="E277" s="34"/>
      <c r="F277" s="21"/>
      <c r="G277" s="21"/>
    </row>
    <row r="278" spans="1:7" hidden="1" x14ac:dyDescent="0.25">
      <c r="A278" s="105"/>
      <c r="B278" s="23"/>
      <c r="C278" s="9"/>
      <c r="D278" s="9"/>
      <c r="E278" s="34"/>
      <c r="F278" s="21"/>
      <c r="G278" s="21"/>
    </row>
    <row r="279" spans="1:7" hidden="1" x14ac:dyDescent="0.25">
      <c r="A279" s="105"/>
      <c r="B279" s="23"/>
      <c r="C279" s="9"/>
      <c r="D279" s="9"/>
      <c r="E279" s="34"/>
      <c r="F279" s="21"/>
      <c r="G279" s="21"/>
    </row>
    <row r="280" spans="1:7" hidden="1" x14ac:dyDescent="0.25">
      <c r="A280" s="105"/>
      <c r="B280" s="23"/>
      <c r="C280" s="9"/>
      <c r="D280" s="9"/>
      <c r="E280" s="34"/>
      <c r="F280" s="21"/>
      <c r="G280" s="21"/>
    </row>
    <row r="281" spans="1:7" ht="47.25" hidden="1" x14ac:dyDescent="0.25">
      <c r="A281" s="105"/>
      <c r="B281" s="23" t="s">
        <v>17</v>
      </c>
      <c r="C281" s="24">
        <f t="shared" ref="C281:D281" si="91">C282</f>
        <v>0</v>
      </c>
      <c r="D281" s="24">
        <f t="shared" si="91"/>
        <v>0</v>
      </c>
      <c r="E281" s="6"/>
      <c r="F281" s="21"/>
      <c r="G281" s="21"/>
    </row>
    <row r="282" spans="1:7" hidden="1" x14ac:dyDescent="0.25">
      <c r="A282" s="105"/>
      <c r="B282" s="23"/>
      <c r="C282" s="9"/>
      <c r="D282" s="9"/>
      <c r="E282" s="6"/>
      <c r="F282" s="21"/>
      <c r="G282" s="21"/>
    </row>
    <row r="283" spans="1:7" ht="51.75" hidden="1" customHeight="1" x14ac:dyDescent="0.25">
      <c r="A283" s="3" t="s">
        <v>35</v>
      </c>
      <c r="B283" s="22" t="s">
        <v>21</v>
      </c>
      <c r="C283" s="11">
        <f t="shared" ref="C283:D283" si="92">C284+C330+C433</f>
        <v>0</v>
      </c>
      <c r="D283" s="11">
        <f t="shared" si="92"/>
        <v>0</v>
      </c>
      <c r="E283" s="6"/>
      <c r="F283" s="21"/>
      <c r="G283" s="21"/>
    </row>
    <row r="284" spans="1:7" ht="63" hidden="1" x14ac:dyDescent="0.25">
      <c r="A284" s="3" t="s">
        <v>79</v>
      </c>
      <c r="B284" s="22" t="s">
        <v>164</v>
      </c>
      <c r="C284" s="11">
        <f t="shared" ref="C284:D284" si="93">C285</f>
        <v>0</v>
      </c>
      <c r="D284" s="11">
        <f t="shared" si="93"/>
        <v>0</v>
      </c>
      <c r="E284" s="37"/>
      <c r="F284" s="21"/>
      <c r="G284" s="21"/>
    </row>
    <row r="285" spans="1:7" ht="31.5" hidden="1" x14ac:dyDescent="0.25">
      <c r="A285" s="3"/>
      <c r="B285" s="47" t="s">
        <v>19</v>
      </c>
      <c r="C285" s="24">
        <f t="shared" ref="C285:D285" si="94">SUM(C286:C329)</f>
        <v>0</v>
      </c>
      <c r="D285" s="24">
        <f t="shared" si="94"/>
        <v>0</v>
      </c>
      <c r="E285" s="37"/>
      <c r="F285" s="21"/>
      <c r="G285" s="21"/>
    </row>
    <row r="286" spans="1:7" hidden="1" x14ac:dyDescent="0.25">
      <c r="A286" s="3"/>
      <c r="B286" s="48"/>
      <c r="C286" s="9"/>
      <c r="D286" s="9"/>
      <c r="E286" s="37"/>
      <c r="F286" s="21"/>
      <c r="G286" s="21"/>
    </row>
    <row r="287" spans="1:7" hidden="1" x14ac:dyDescent="0.25">
      <c r="A287" s="3"/>
      <c r="B287" s="48"/>
      <c r="C287" s="9"/>
      <c r="D287" s="9"/>
      <c r="E287" s="37"/>
      <c r="F287" s="21"/>
      <c r="G287" s="21"/>
    </row>
    <row r="288" spans="1:7" hidden="1" x14ac:dyDescent="0.25">
      <c r="A288" s="3"/>
      <c r="B288" s="48"/>
      <c r="C288" s="9"/>
      <c r="D288" s="9"/>
      <c r="E288" s="118"/>
      <c r="F288" s="21"/>
      <c r="G288" s="21"/>
    </row>
    <row r="289" spans="1:7" hidden="1" x14ac:dyDescent="0.25">
      <c r="A289" s="3"/>
      <c r="B289" s="48"/>
      <c r="C289" s="9"/>
      <c r="D289" s="9"/>
      <c r="E289" s="118"/>
      <c r="F289" s="21"/>
      <c r="G289" s="21"/>
    </row>
    <row r="290" spans="1:7" hidden="1" x14ac:dyDescent="0.25">
      <c r="A290" s="3"/>
      <c r="B290" s="48"/>
      <c r="C290" s="9"/>
      <c r="D290" s="9"/>
      <c r="E290" s="118"/>
      <c r="F290" s="21"/>
      <c r="G290" s="21"/>
    </row>
    <row r="291" spans="1:7" hidden="1" x14ac:dyDescent="0.25">
      <c r="A291" s="3"/>
      <c r="B291" s="48"/>
      <c r="C291" s="9"/>
      <c r="D291" s="9"/>
      <c r="E291" s="118"/>
      <c r="F291" s="21"/>
      <c r="G291" s="21"/>
    </row>
    <row r="292" spans="1:7" hidden="1" x14ac:dyDescent="0.25">
      <c r="A292" s="3"/>
      <c r="B292" s="48"/>
      <c r="C292" s="9"/>
      <c r="D292" s="9"/>
      <c r="E292" s="118"/>
      <c r="F292" s="21"/>
      <c r="G292" s="21"/>
    </row>
    <row r="293" spans="1:7" hidden="1" x14ac:dyDescent="0.25">
      <c r="A293" s="3"/>
      <c r="B293" s="48"/>
      <c r="C293" s="9"/>
      <c r="D293" s="9"/>
      <c r="E293" s="118"/>
      <c r="F293" s="21"/>
      <c r="G293" s="21"/>
    </row>
    <row r="294" spans="1:7" hidden="1" x14ac:dyDescent="0.25">
      <c r="A294" s="3"/>
      <c r="B294" s="48"/>
      <c r="C294" s="9"/>
      <c r="D294" s="9"/>
      <c r="E294" s="118"/>
      <c r="F294" s="21"/>
      <c r="G294" s="21"/>
    </row>
    <row r="295" spans="1:7" hidden="1" x14ac:dyDescent="0.25">
      <c r="A295" s="3"/>
      <c r="B295" s="48"/>
      <c r="C295" s="9"/>
      <c r="D295" s="9"/>
      <c r="E295" s="118"/>
      <c r="F295" s="21"/>
      <c r="G295" s="21"/>
    </row>
    <row r="296" spans="1:7" hidden="1" x14ac:dyDescent="0.25">
      <c r="A296" s="3"/>
      <c r="B296" s="47"/>
      <c r="C296" s="9"/>
      <c r="D296" s="9"/>
      <c r="E296" s="180"/>
      <c r="F296" s="21"/>
      <c r="G296" s="21"/>
    </row>
    <row r="297" spans="1:7" hidden="1" x14ac:dyDescent="0.25">
      <c r="A297" s="3"/>
      <c r="B297" s="47"/>
      <c r="C297" s="9"/>
      <c r="D297" s="9"/>
      <c r="E297" s="180"/>
      <c r="F297" s="21"/>
      <c r="G297" s="21"/>
    </row>
    <row r="298" spans="1:7" hidden="1" x14ac:dyDescent="0.25">
      <c r="A298" s="3"/>
      <c r="B298" s="47"/>
      <c r="C298" s="9"/>
      <c r="D298" s="9"/>
      <c r="E298" s="181"/>
      <c r="F298" s="21"/>
      <c r="G298" s="21"/>
    </row>
    <row r="299" spans="1:7" hidden="1" x14ac:dyDescent="0.25">
      <c r="A299" s="3"/>
      <c r="B299" s="47"/>
      <c r="C299" s="9"/>
      <c r="D299" s="9"/>
      <c r="E299" s="180"/>
      <c r="F299" s="21"/>
      <c r="G299" s="21"/>
    </row>
    <row r="300" spans="1:7" hidden="1" x14ac:dyDescent="0.25">
      <c r="A300" s="3"/>
      <c r="B300" s="47"/>
      <c r="C300" s="9"/>
      <c r="D300" s="9"/>
      <c r="E300" s="180"/>
      <c r="F300" s="21"/>
      <c r="G300" s="21"/>
    </row>
    <row r="301" spans="1:7" hidden="1" x14ac:dyDescent="0.25">
      <c r="A301" s="3"/>
      <c r="B301" s="47"/>
      <c r="C301" s="9"/>
      <c r="D301" s="9"/>
      <c r="E301" s="180"/>
      <c r="F301" s="21"/>
      <c r="G301" s="21"/>
    </row>
    <row r="302" spans="1:7" hidden="1" x14ac:dyDescent="0.25">
      <c r="A302" s="3"/>
      <c r="B302" s="47"/>
      <c r="C302" s="9"/>
      <c r="D302" s="9"/>
      <c r="E302" s="180"/>
      <c r="F302" s="21"/>
      <c r="G302" s="21"/>
    </row>
    <row r="303" spans="1:7" hidden="1" x14ac:dyDescent="0.25">
      <c r="A303" s="3"/>
      <c r="B303" s="48"/>
      <c r="C303" s="9"/>
      <c r="D303" s="9"/>
      <c r="E303" s="10"/>
      <c r="F303" s="21"/>
      <c r="G303" s="21"/>
    </row>
    <row r="304" spans="1:7" hidden="1" x14ac:dyDescent="0.25">
      <c r="A304" s="3"/>
      <c r="B304" s="48"/>
      <c r="C304" s="9"/>
      <c r="D304" s="9"/>
      <c r="E304" s="118"/>
      <c r="F304" s="21"/>
      <c r="G304" s="21"/>
    </row>
    <row r="305" spans="1:7" hidden="1" x14ac:dyDescent="0.25">
      <c r="A305" s="3"/>
      <c r="B305" s="48"/>
      <c r="C305" s="9"/>
      <c r="D305" s="9"/>
      <c r="E305" s="118"/>
      <c r="F305" s="21"/>
      <c r="G305" s="21"/>
    </row>
    <row r="306" spans="1:7" hidden="1" x14ac:dyDescent="0.25">
      <c r="A306" s="3"/>
      <c r="B306" s="48"/>
      <c r="C306" s="9"/>
      <c r="D306" s="9"/>
      <c r="E306" s="118"/>
      <c r="F306" s="21"/>
      <c r="G306" s="21"/>
    </row>
    <row r="307" spans="1:7" hidden="1" x14ac:dyDescent="0.25">
      <c r="A307" s="3"/>
      <c r="B307" s="48"/>
      <c r="C307" s="9"/>
      <c r="D307" s="9"/>
      <c r="E307" s="118"/>
      <c r="F307" s="21"/>
      <c r="G307" s="21"/>
    </row>
    <row r="308" spans="1:7" hidden="1" x14ac:dyDescent="0.25">
      <c r="A308" s="3"/>
      <c r="B308" s="48"/>
      <c r="C308" s="9"/>
      <c r="D308" s="9"/>
      <c r="E308" s="118"/>
      <c r="F308" s="21"/>
      <c r="G308" s="21"/>
    </row>
    <row r="309" spans="1:7" hidden="1" x14ac:dyDescent="0.25">
      <c r="A309" s="3"/>
      <c r="B309" s="48"/>
      <c r="C309" s="9"/>
      <c r="D309" s="9"/>
      <c r="E309" s="118"/>
      <c r="F309" s="21"/>
      <c r="G309" s="21"/>
    </row>
    <row r="310" spans="1:7" hidden="1" x14ac:dyDescent="0.25">
      <c r="A310" s="3"/>
      <c r="B310" s="48"/>
      <c r="C310" s="9"/>
      <c r="D310" s="9"/>
      <c r="E310" s="118"/>
      <c r="F310" s="21"/>
      <c r="G310" s="21"/>
    </row>
    <row r="311" spans="1:7" hidden="1" x14ac:dyDescent="0.25">
      <c r="A311" s="3"/>
      <c r="B311" s="48"/>
      <c r="C311" s="9"/>
      <c r="D311" s="9"/>
      <c r="E311" s="118"/>
      <c r="F311" s="21"/>
      <c r="G311" s="21"/>
    </row>
    <row r="312" spans="1:7" hidden="1" x14ac:dyDescent="0.25">
      <c r="A312" s="3"/>
      <c r="B312" s="48"/>
      <c r="C312" s="9"/>
      <c r="D312" s="9"/>
      <c r="E312" s="118"/>
      <c r="F312" s="21"/>
      <c r="G312" s="21"/>
    </row>
    <row r="313" spans="1:7" hidden="1" x14ac:dyDescent="0.25">
      <c r="A313" s="3"/>
      <c r="B313" s="48"/>
      <c r="C313" s="9"/>
      <c r="D313" s="9"/>
      <c r="E313" s="118"/>
      <c r="F313" s="21"/>
      <c r="G313" s="21"/>
    </row>
    <row r="314" spans="1:7" hidden="1" x14ac:dyDescent="0.25">
      <c r="A314" s="3"/>
      <c r="B314" s="48"/>
      <c r="C314" s="9"/>
      <c r="D314" s="9"/>
      <c r="E314" s="118"/>
      <c r="F314" s="21"/>
      <c r="G314" s="21"/>
    </row>
    <row r="315" spans="1:7" hidden="1" x14ac:dyDescent="0.25">
      <c r="A315" s="3"/>
      <c r="B315" s="48"/>
      <c r="C315" s="9"/>
      <c r="D315" s="9"/>
      <c r="E315" s="118"/>
      <c r="F315" s="21"/>
      <c r="G315" s="21"/>
    </row>
    <row r="316" spans="1:7" hidden="1" x14ac:dyDescent="0.25">
      <c r="A316" s="3"/>
      <c r="B316" s="48"/>
      <c r="C316" s="9"/>
      <c r="D316" s="9"/>
      <c r="E316" s="118"/>
      <c r="F316" s="21"/>
      <c r="G316" s="21"/>
    </row>
    <row r="317" spans="1:7" hidden="1" x14ac:dyDescent="0.25">
      <c r="A317" s="129"/>
      <c r="B317" s="48"/>
      <c r="C317" s="9"/>
      <c r="D317" s="9"/>
      <c r="E317" s="118"/>
      <c r="F317" s="21"/>
      <c r="G317" s="21"/>
    </row>
    <row r="318" spans="1:7" hidden="1" x14ac:dyDescent="0.25">
      <c r="A318" s="129"/>
      <c r="B318" s="48"/>
      <c r="C318" s="9"/>
      <c r="D318" s="9"/>
      <c r="E318" s="118"/>
      <c r="F318" s="21"/>
      <c r="G318" s="21"/>
    </row>
    <row r="319" spans="1:7" hidden="1" x14ac:dyDescent="0.25">
      <c r="A319" s="75"/>
      <c r="B319" s="48"/>
      <c r="C319" s="9"/>
      <c r="D319" s="9"/>
      <c r="E319" s="118"/>
      <c r="F319" s="21"/>
      <c r="G319" s="21"/>
    </row>
    <row r="320" spans="1:7" hidden="1" x14ac:dyDescent="0.25">
      <c r="A320" s="75"/>
      <c r="B320" s="48"/>
      <c r="C320" s="9"/>
      <c r="D320" s="9"/>
      <c r="E320" s="118"/>
      <c r="F320" s="21"/>
      <c r="G320" s="21"/>
    </row>
    <row r="321" spans="1:7" hidden="1" x14ac:dyDescent="0.25">
      <c r="A321" s="3"/>
      <c r="B321" s="48"/>
      <c r="C321" s="9"/>
      <c r="D321" s="9"/>
      <c r="E321" s="118"/>
      <c r="F321" s="21"/>
      <c r="G321" s="21"/>
    </row>
    <row r="322" spans="1:7" hidden="1" x14ac:dyDescent="0.25">
      <c r="A322" s="3"/>
      <c r="B322" s="48"/>
      <c r="C322" s="9"/>
      <c r="D322" s="9"/>
      <c r="E322" s="118"/>
      <c r="F322" s="21"/>
      <c r="G322" s="21"/>
    </row>
    <row r="323" spans="1:7" hidden="1" x14ac:dyDescent="0.25">
      <c r="A323" s="3"/>
      <c r="B323" s="48"/>
      <c r="C323" s="9"/>
      <c r="D323" s="9"/>
      <c r="E323" s="118"/>
      <c r="F323" s="21"/>
      <c r="G323" s="21"/>
    </row>
    <row r="324" spans="1:7" hidden="1" x14ac:dyDescent="0.25">
      <c r="A324" s="3"/>
      <c r="B324" s="48"/>
      <c r="C324" s="9"/>
      <c r="D324" s="9"/>
      <c r="E324" s="118"/>
      <c r="F324" s="21"/>
      <c r="G324" s="21"/>
    </row>
    <row r="325" spans="1:7" hidden="1" x14ac:dyDescent="0.25">
      <c r="A325" s="3"/>
      <c r="B325" s="48"/>
      <c r="C325" s="9"/>
      <c r="D325" s="9"/>
      <c r="E325" s="118"/>
      <c r="F325" s="21"/>
      <c r="G325" s="21"/>
    </row>
    <row r="326" spans="1:7" hidden="1" x14ac:dyDescent="0.25">
      <c r="A326" s="3"/>
      <c r="B326" s="48"/>
      <c r="C326" s="9"/>
      <c r="D326" s="9"/>
      <c r="E326" s="118"/>
      <c r="F326" s="21"/>
      <c r="G326" s="21"/>
    </row>
    <row r="327" spans="1:7" hidden="1" x14ac:dyDescent="0.25">
      <c r="A327" s="3"/>
      <c r="B327" s="48"/>
      <c r="C327" s="9"/>
      <c r="D327" s="9"/>
      <c r="E327" s="118"/>
      <c r="F327" s="21"/>
      <c r="G327" s="21"/>
    </row>
    <row r="328" spans="1:7" hidden="1" x14ac:dyDescent="0.25">
      <c r="A328" s="3"/>
      <c r="B328" s="48"/>
      <c r="C328" s="9"/>
      <c r="D328" s="9"/>
      <c r="E328" s="10"/>
      <c r="F328" s="21"/>
      <c r="G328" s="21"/>
    </row>
    <row r="329" spans="1:7" hidden="1" x14ac:dyDescent="0.25">
      <c r="A329" s="3"/>
      <c r="B329" s="48"/>
      <c r="C329" s="9"/>
      <c r="D329" s="9"/>
      <c r="E329" s="10"/>
      <c r="F329" s="21"/>
      <c r="G329" s="21"/>
    </row>
    <row r="330" spans="1:7" ht="63" hidden="1" x14ac:dyDescent="0.25">
      <c r="A330" s="3" t="s">
        <v>80</v>
      </c>
      <c r="B330" s="104" t="s">
        <v>165</v>
      </c>
      <c r="C330" s="11">
        <f t="shared" ref="C330:D330" si="95">C331+C333+C335+C337+C350+C352+C354+C356+C359+C361+C372+C374+C377+C380+C382+C384+C388+C390+C395+C397+C399+C402+C405+C407+C409+C411+C414+C416+C422+C424+C430</f>
        <v>0</v>
      </c>
      <c r="D330" s="11">
        <f t="shared" si="95"/>
        <v>0</v>
      </c>
      <c r="E330" s="182"/>
      <c r="F330" s="21"/>
      <c r="G330" s="21"/>
    </row>
    <row r="331" spans="1:7" ht="47.25" hidden="1" x14ac:dyDescent="0.25">
      <c r="A331" s="3"/>
      <c r="B331" s="23" t="s">
        <v>191</v>
      </c>
      <c r="C331" s="24">
        <f t="shared" ref="C331:D331" si="96">C332</f>
        <v>0</v>
      </c>
      <c r="D331" s="24">
        <f t="shared" si="96"/>
        <v>0</v>
      </c>
      <c r="E331" s="182"/>
      <c r="F331" s="21"/>
      <c r="G331" s="21"/>
    </row>
    <row r="332" spans="1:7" hidden="1" x14ac:dyDescent="0.25">
      <c r="A332" s="3"/>
      <c r="B332" s="8"/>
      <c r="C332" s="9"/>
      <c r="D332" s="9"/>
      <c r="E332" s="182"/>
      <c r="F332" s="21"/>
      <c r="G332" s="21"/>
    </row>
    <row r="333" spans="1:7" ht="31.5" hidden="1" x14ac:dyDescent="0.25">
      <c r="A333" s="3"/>
      <c r="B333" s="23" t="s">
        <v>2</v>
      </c>
      <c r="C333" s="24">
        <f t="shared" ref="C333:D333" si="97">C334</f>
        <v>0</v>
      </c>
      <c r="D333" s="24">
        <f t="shared" si="97"/>
        <v>0</v>
      </c>
      <c r="E333" s="182"/>
      <c r="F333" s="21"/>
      <c r="G333" s="21"/>
    </row>
    <row r="334" spans="1:7" hidden="1" x14ac:dyDescent="0.25">
      <c r="A334" s="3"/>
      <c r="B334" s="104"/>
      <c r="C334" s="9"/>
      <c r="D334" s="9"/>
      <c r="E334" s="182"/>
      <c r="F334" s="21"/>
      <c r="G334" s="21"/>
    </row>
    <row r="335" spans="1:7" ht="31.5" hidden="1" x14ac:dyDescent="0.25">
      <c r="A335" s="3"/>
      <c r="B335" s="23" t="s">
        <v>27</v>
      </c>
      <c r="C335" s="24">
        <f t="shared" ref="C335:D335" si="98">C336</f>
        <v>0</v>
      </c>
      <c r="D335" s="24">
        <f t="shared" si="98"/>
        <v>0</v>
      </c>
      <c r="E335" s="182"/>
      <c r="F335" s="21"/>
      <c r="G335" s="21"/>
    </row>
    <row r="336" spans="1:7" hidden="1" x14ac:dyDescent="0.25">
      <c r="A336" s="3"/>
      <c r="B336" s="104"/>
      <c r="C336" s="11"/>
      <c r="D336" s="11"/>
      <c r="E336" s="182"/>
      <c r="F336" s="21"/>
      <c r="G336" s="21"/>
    </row>
    <row r="337" spans="1:7" ht="31.5" hidden="1" x14ac:dyDescent="0.25">
      <c r="A337" s="3"/>
      <c r="B337" s="47" t="s">
        <v>19</v>
      </c>
      <c r="C337" s="24">
        <f t="shared" ref="C337:D337" si="99">SUM(C338:C349)</f>
        <v>0</v>
      </c>
      <c r="D337" s="24">
        <f t="shared" si="99"/>
        <v>0</v>
      </c>
      <c r="E337" s="6"/>
      <c r="F337" s="21"/>
      <c r="G337" s="21"/>
    </row>
    <row r="338" spans="1:7" hidden="1" x14ac:dyDescent="0.25">
      <c r="A338" s="98"/>
      <c r="B338" s="48"/>
      <c r="C338" s="9"/>
      <c r="D338" s="9"/>
      <c r="E338" s="10"/>
      <c r="F338" s="119"/>
      <c r="G338" s="21"/>
    </row>
    <row r="339" spans="1:7" hidden="1" x14ac:dyDescent="0.25">
      <c r="A339" s="3"/>
      <c r="B339" s="48"/>
      <c r="C339" s="9"/>
      <c r="D339" s="9"/>
      <c r="E339" s="7"/>
      <c r="F339" s="119"/>
      <c r="G339" s="21"/>
    </row>
    <row r="340" spans="1:7" hidden="1" x14ac:dyDescent="0.25">
      <c r="A340" s="3"/>
      <c r="B340" s="48"/>
      <c r="C340" s="9"/>
      <c r="D340" s="9"/>
      <c r="E340" s="7"/>
      <c r="F340" s="119"/>
      <c r="G340" s="21"/>
    </row>
    <row r="341" spans="1:7" hidden="1" x14ac:dyDescent="0.25">
      <c r="A341" s="3"/>
      <c r="B341" s="48"/>
      <c r="C341" s="9"/>
      <c r="D341" s="9"/>
      <c r="E341" s="7"/>
      <c r="F341" s="119"/>
      <c r="G341" s="21"/>
    </row>
    <row r="342" spans="1:7" hidden="1" x14ac:dyDescent="0.25">
      <c r="A342" s="3"/>
      <c r="B342" s="48"/>
      <c r="C342" s="9"/>
      <c r="D342" s="9"/>
      <c r="E342" s="7"/>
      <c r="F342" s="119"/>
      <c r="G342" s="21"/>
    </row>
    <row r="343" spans="1:7" hidden="1" x14ac:dyDescent="0.25">
      <c r="A343" s="3"/>
      <c r="B343" s="48"/>
      <c r="C343" s="9"/>
      <c r="D343" s="9"/>
      <c r="E343" s="7"/>
      <c r="F343" s="119"/>
      <c r="G343" s="21"/>
    </row>
    <row r="344" spans="1:7" hidden="1" x14ac:dyDescent="0.25">
      <c r="A344" s="3"/>
      <c r="B344" s="48"/>
      <c r="C344" s="9"/>
      <c r="D344" s="9"/>
      <c r="E344" s="7"/>
      <c r="F344" s="119"/>
      <c r="G344" s="21"/>
    </row>
    <row r="345" spans="1:7" hidden="1" x14ac:dyDescent="0.25">
      <c r="A345" s="3"/>
      <c r="B345" s="48"/>
      <c r="C345" s="9"/>
      <c r="D345" s="9"/>
      <c r="E345" s="7"/>
      <c r="F345" s="119"/>
      <c r="G345" s="21"/>
    </row>
    <row r="346" spans="1:7" hidden="1" x14ac:dyDescent="0.25">
      <c r="A346" s="3"/>
      <c r="B346" s="23"/>
      <c r="C346" s="9"/>
      <c r="D346" s="9"/>
      <c r="E346" s="7"/>
      <c r="F346" s="119"/>
      <c r="G346" s="21"/>
    </row>
    <row r="347" spans="1:7" hidden="1" x14ac:dyDescent="0.25">
      <c r="A347" s="3"/>
      <c r="B347" s="23"/>
      <c r="C347" s="9"/>
      <c r="D347" s="9"/>
      <c r="E347" s="7"/>
      <c r="F347" s="119"/>
      <c r="G347" s="21"/>
    </row>
    <row r="348" spans="1:7" hidden="1" x14ac:dyDescent="0.25">
      <c r="A348" s="3"/>
      <c r="B348" s="23"/>
      <c r="C348" s="9"/>
      <c r="D348" s="9"/>
      <c r="E348" s="7"/>
      <c r="F348" s="119"/>
      <c r="G348" s="21"/>
    </row>
    <row r="349" spans="1:7" hidden="1" x14ac:dyDescent="0.25">
      <c r="A349" s="3"/>
      <c r="B349" s="23"/>
      <c r="C349" s="9"/>
      <c r="D349" s="9"/>
      <c r="E349" s="49"/>
      <c r="F349" s="119"/>
      <c r="G349" s="21"/>
    </row>
    <row r="350" spans="1:7" ht="63" hidden="1" x14ac:dyDescent="0.25">
      <c r="A350" s="3"/>
      <c r="B350" s="23" t="s">
        <v>48</v>
      </c>
      <c r="C350" s="24">
        <f t="shared" ref="C350:D350" si="100">C351</f>
        <v>0</v>
      </c>
      <c r="D350" s="24">
        <f t="shared" si="100"/>
        <v>0</v>
      </c>
      <c r="E350" s="6"/>
      <c r="F350" s="119"/>
      <c r="G350" s="21"/>
    </row>
    <row r="351" spans="1:7" hidden="1" x14ac:dyDescent="0.25">
      <c r="A351" s="3"/>
      <c r="B351" s="23"/>
      <c r="C351" s="9"/>
      <c r="D351" s="9"/>
      <c r="E351" s="10"/>
      <c r="F351" s="119"/>
      <c r="G351" s="21"/>
    </row>
    <row r="352" spans="1:7" ht="31.5" hidden="1" x14ac:dyDescent="0.25">
      <c r="A352" s="3"/>
      <c r="B352" s="23" t="s">
        <v>22</v>
      </c>
      <c r="C352" s="24">
        <f t="shared" ref="C352:D352" si="101">C353</f>
        <v>0</v>
      </c>
      <c r="D352" s="24">
        <f t="shared" si="101"/>
        <v>0</v>
      </c>
      <c r="E352" s="10"/>
      <c r="F352" s="119"/>
      <c r="G352" s="21"/>
    </row>
    <row r="353" spans="1:7" hidden="1" x14ac:dyDescent="0.25">
      <c r="A353" s="3"/>
      <c r="B353" s="23"/>
      <c r="C353" s="9"/>
      <c r="D353" s="9"/>
      <c r="E353" s="10"/>
      <c r="F353" s="119"/>
      <c r="G353" s="21"/>
    </row>
    <row r="354" spans="1:7" ht="63" hidden="1" x14ac:dyDescent="0.25">
      <c r="A354" s="3"/>
      <c r="B354" s="23" t="s">
        <v>62</v>
      </c>
      <c r="C354" s="24">
        <f t="shared" ref="C354:D354" si="102">C355</f>
        <v>0</v>
      </c>
      <c r="D354" s="24">
        <f t="shared" si="102"/>
        <v>0</v>
      </c>
      <c r="E354" s="10"/>
      <c r="F354" s="119"/>
      <c r="G354" s="21"/>
    </row>
    <row r="355" spans="1:7" hidden="1" x14ac:dyDescent="0.25">
      <c r="A355" s="3"/>
      <c r="B355" s="23"/>
      <c r="C355" s="9"/>
      <c r="D355" s="9"/>
      <c r="E355" s="10"/>
      <c r="F355" s="119"/>
      <c r="G355" s="21"/>
    </row>
    <row r="356" spans="1:7" ht="47.25" hidden="1" x14ac:dyDescent="0.25">
      <c r="A356" s="3"/>
      <c r="B356" s="47" t="s">
        <v>29</v>
      </c>
      <c r="C356" s="24">
        <f t="shared" ref="C356:D356" si="103">C357+C358</f>
        <v>0</v>
      </c>
      <c r="D356" s="24">
        <f t="shared" si="103"/>
        <v>0</v>
      </c>
      <c r="E356" s="6"/>
      <c r="F356" s="119"/>
      <c r="G356" s="21"/>
    </row>
    <row r="357" spans="1:7" hidden="1" x14ac:dyDescent="0.25">
      <c r="A357" s="3"/>
      <c r="B357" s="23"/>
      <c r="C357" s="24"/>
      <c r="D357" s="24"/>
      <c r="E357" s="195"/>
      <c r="F357" s="119"/>
      <c r="G357" s="21"/>
    </row>
    <row r="358" spans="1:7" hidden="1" x14ac:dyDescent="0.25">
      <c r="A358" s="3"/>
      <c r="B358" s="23"/>
      <c r="C358" s="24"/>
      <c r="D358" s="24"/>
      <c r="E358" s="195"/>
      <c r="F358" s="119"/>
      <c r="G358" s="21"/>
    </row>
    <row r="359" spans="1:7" ht="47.25" hidden="1" x14ac:dyDescent="0.25">
      <c r="A359" s="3"/>
      <c r="B359" s="23" t="s">
        <v>23</v>
      </c>
      <c r="C359" s="24">
        <f t="shared" ref="C359:D359" si="104">C360</f>
        <v>0</v>
      </c>
      <c r="D359" s="24">
        <f t="shared" si="104"/>
        <v>0</v>
      </c>
      <c r="E359" s="10"/>
      <c r="F359" s="119"/>
      <c r="G359" s="21"/>
    </row>
    <row r="360" spans="1:7" hidden="1" x14ac:dyDescent="0.25">
      <c r="A360" s="3"/>
      <c r="B360" s="23"/>
      <c r="C360" s="24"/>
      <c r="D360" s="24"/>
      <c r="E360" s="10"/>
      <c r="F360" s="119"/>
      <c r="G360" s="21"/>
    </row>
    <row r="361" spans="1:7" hidden="1" x14ac:dyDescent="0.25">
      <c r="A361" s="3"/>
      <c r="B361" s="89" t="s">
        <v>20</v>
      </c>
      <c r="C361" s="24">
        <f t="shared" ref="C361:D361" si="105">SUM(C362:C371)</f>
        <v>0</v>
      </c>
      <c r="D361" s="24">
        <f t="shared" si="105"/>
        <v>0</v>
      </c>
      <c r="E361" s="6"/>
      <c r="F361" s="119"/>
      <c r="G361" s="21"/>
    </row>
    <row r="362" spans="1:7" hidden="1" x14ac:dyDescent="0.25">
      <c r="A362" s="3"/>
      <c r="B362" s="89"/>
      <c r="C362" s="24"/>
      <c r="D362" s="24"/>
      <c r="E362" s="10"/>
      <c r="F362" s="119"/>
      <c r="G362" s="21"/>
    </row>
    <row r="363" spans="1:7" hidden="1" x14ac:dyDescent="0.25">
      <c r="A363" s="3"/>
      <c r="B363" s="89"/>
      <c r="C363" s="24"/>
      <c r="D363" s="24"/>
      <c r="E363" s="183"/>
      <c r="F363" s="119"/>
      <c r="G363" s="21"/>
    </row>
    <row r="364" spans="1:7" hidden="1" x14ac:dyDescent="0.25">
      <c r="A364" s="3"/>
      <c r="B364" s="89"/>
      <c r="C364" s="24"/>
      <c r="D364" s="24"/>
      <c r="E364" s="183"/>
      <c r="F364" s="119"/>
      <c r="G364" s="21"/>
    </row>
    <row r="365" spans="1:7" hidden="1" x14ac:dyDescent="0.25">
      <c r="A365" s="3"/>
      <c r="B365" s="89"/>
      <c r="C365" s="24"/>
      <c r="D365" s="24"/>
      <c r="E365" s="183"/>
      <c r="F365" s="119"/>
      <c r="G365" s="21"/>
    </row>
    <row r="366" spans="1:7" hidden="1" x14ac:dyDescent="0.25">
      <c r="A366" s="3"/>
      <c r="B366" s="89"/>
      <c r="C366" s="24"/>
      <c r="D366" s="24"/>
      <c r="E366" s="10"/>
      <c r="F366" s="119"/>
      <c r="G366" s="21"/>
    </row>
    <row r="367" spans="1:7" hidden="1" x14ac:dyDescent="0.25">
      <c r="A367" s="3"/>
      <c r="B367" s="23"/>
      <c r="C367" s="9"/>
      <c r="D367" s="9"/>
      <c r="E367" s="183"/>
      <c r="F367" s="119"/>
      <c r="G367" s="21"/>
    </row>
    <row r="368" spans="1:7" hidden="1" x14ac:dyDescent="0.25">
      <c r="A368" s="3"/>
      <c r="B368" s="23"/>
      <c r="C368" s="9"/>
      <c r="D368" s="9"/>
      <c r="E368" s="10"/>
      <c r="F368" s="119"/>
      <c r="G368" s="21"/>
    </row>
    <row r="369" spans="1:7" hidden="1" x14ac:dyDescent="0.25">
      <c r="A369" s="3"/>
      <c r="B369" s="89"/>
      <c r="C369" s="24"/>
      <c r="D369" s="24"/>
      <c r="E369" s="6"/>
      <c r="F369" s="119"/>
      <c r="G369" s="21"/>
    </row>
    <row r="370" spans="1:7" hidden="1" x14ac:dyDescent="0.25">
      <c r="A370" s="3"/>
      <c r="B370" s="89"/>
      <c r="C370" s="24"/>
      <c r="D370" s="24"/>
      <c r="E370" s="6"/>
      <c r="F370" s="119"/>
      <c r="G370" s="21"/>
    </row>
    <row r="371" spans="1:7" hidden="1" x14ac:dyDescent="0.25">
      <c r="A371" s="3"/>
      <c r="B371" s="23"/>
      <c r="C371" s="9"/>
      <c r="D371" s="9"/>
      <c r="E371" s="6"/>
      <c r="F371" s="119"/>
      <c r="G371" s="21"/>
    </row>
    <row r="372" spans="1:7" ht="48.75" hidden="1" customHeight="1" x14ac:dyDescent="0.25">
      <c r="A372" s="3"/>
      <c r="B372" s="89" t="s">
        <v>63</v>
      </c>
      <c r="C372" s="24">
        <f t="shared" ref="C372:D372" si="106">C373</f>
        <v>0</v>
      </c>
      <c r="D372" s="24">
        <f t="shared" si="106"/>
        <v>0</v>
      </c>
      <c r="E372" s="6"/>
      <c r="F372" s="119"/>
      <c r="G372" s="21"/>
    </row>
    <row r="373" spans="1:7" hidden="1" x14ac:dyDescent="0.25">
      <c r="A373" s="3"/>
      <c r="B373" s="23"/>
      <c r="C373" s="9"/>
      <c r="D373" s="9"/>
      <c r="E373" s="10"/>
      <c r="F373" s="119"/>
      <c r="G373" s="21"/>
    </row>
    <row r="374" spans="1:7" ht="31.5" hidden="1" x14ac:dyDescent="0.25">
      <c r="A374" s="3"/>
      <c r="B374" s="89" t="s">
        <v>185</v>
      </c>
      <c r="C374" s="24">
        <f t="shared" ref="C374:D374" si="107">C375+C376</f>
        <v>0</v>
      </c>
      <c r="D374" s="24">
        <f t="shared" si="107"/>
        <v>0</v>
      </c>
      <c r="E374" s="10"/>
      <c r="F374" s="119"/>
      <c r="G374" s="21"/>
    </row>
    <row r="375" spans="1:7" hidden="1" x14ac:dyDescent="0.25">
      <c r="A375" s="3"/>
      <c r="B375" s="23"/>
      <c r="C375" s="9"/>
      <c r="D375" s="9"/>
      <c r="E375" s="10"/>
      <c r="F375" s="119"/>
      <c r="G375" s="21"/>
    </row>
    <row r="376" spans="1:7" hidden="1" x14ac:dyDescent="0.25">
      <c r="A376" s="3"/>
      <c r="B376" s="8"/>
      <c r="C376" s="9"/>
      <c r="D376" s="9"/>
      <c r="E376" s="10"/>
      <c r="F376" s="119"/>
      <c r="G376" s="21"/>
    </row>
    <row r="377" spans="1:7" ht="31.5" hidden="1" x14ac:dyDescent="0.25">
      <c r="A377" s="3"/>
      <c r="B377" s="89" t="s">
        <v>46</v>
      </c>
      <c r="C377" s="24">
        <f t="shared" ref="C377:D377" si="108">C378+C379</f>
        <v>0</v>
      </c>
      <c r="D377" s="24">
        <f t="shared" si="108"/>
        <v>0</v>
      </c>
      <c r="E377" s="6"/>
      <c r="F377" s="119"/>
      <c r="G377" s="21"/>
    </row>
    <row r="378" spans="1:7" hidden="1" x14ac:dyDescent="0.25">
      <c r="A378" s="3"/>
      <c r="B378" s="23"/>
      <c r="C378" s="9"/>
      <c r="D378" s="9"/>
      <c r="E378" s="10"/>
      <c r="F378" s="119"/>
      <c r="G378" s="21"/>
    </row>
    <row r="379" spans="1:7" hidden="1" x14ac:dyDescent="0.25">
      <c r="A379" s="3"/>
      <c r="B379" s="23"/>
      <c r="C379" s="9"/>
      <c r="D379" s="9"/>
      <c r="E379" s="10"/>
      <c r="F379" s="119"/>
      <c r="G379" s="21"/>
    </row>
    <row r="380" spans="1:7" ht="47.25" hidden="1" x14ac:dyDescent="0.25">
      <c r="A380" s="3"/>
      <c r="B380" s="89" t="s">
        <v>107</v>
      </c>
      <c r="C380" s="24">
        <f t="shared" ref="C380:D380" si="109">C381</f>
        <v>0</v>
      </c>
      <c r="D380" s="24">
        <f t="shared" si="109"/>
        <v>0</v>
      </c>
      <c r="E380" s="10"/>
      <c r="F380" s="119"/>
      <c r="G380" s="21"/>
    </row>
    <row r="381" spans="1:7" hidden="1" x14ac:dyDescent="0.25">
      <c r="A381" s="3"/>
      <c r="B381" s="8"/>
      <c r="C381" s="9"/>
      <c r="D381" s="9"/>
      <c r="E381" s="10"/>
      <c r="F381" s="119"/>
      <c r="G381" s="21"/>
    </row>
    <row r="382" spans="1:7" ht="31.5" hidden="1" x14ac:dyDescent="0.25">
      <c r="A382" s="3"/>
      <c r="B382" s="89" t="s">
        <v>49</v>
      </c>
      <c r="C382" s="24">
        <f t="shared" ref="C382:D382" si="110">C383</f>
        <v>0</v>
      </c>
      <c r="D382" s="24">
        <f t="shared" si="110"/>
        <v>0</v>
      </c>
      <c r="E382" s="10"/>
      <c r="F382" s="119"/>
      <c r="G382" s="21"/>
    </row>
    <row r="383" spans="1:7" hidden="1" x14ac:dyDescent="0.25">
      <c r="A383" s="3"/>
      <c r="B383" s="23"/>
      <c r="C383" s="24"/>
      <c r="D383" s="24"/>
      <c r="E383" s="10"/>
      <c r="F383" s="119"/>
      <c r="G383" s="21"/>
    </row>
    <row r="384" spans="1:7" ht="47.25" hidden="1" x14ac:dyDescent="0.25">
      <c r="A384" s="3"/>
      <c r="B384" s="89" t="s">
        <v>15</v>
      </c>
      <c r="C384" s="24">
        <f t="shared" ref="C384:D384" si="111">C385+C386+C387</f>
        <v>0</v>
      </c>
      <c r="D384" s="24">
        <f t="shared" si="111"/>
        <v>0</v>
      </c>
      <c r="E384" s="10"/>
      <c r="F384" s="119"/>
      <c r="G384" s="21"/>
    </row>
    <row r="385" spans="1:7" hidden="1" x14ac:dyDescent="0.25">
      <c r="A385" s="3"/>
      <c r="B385" s="8"/>
      <c r="C385" s="9"/>
      <c r="D385" s="9"/>
      <c r="E385" s="10"/>
      <c r="F385" s="119"/>
      <c r="G385" s="21"/>
    </row>
    <row r="386" spans="1:7" hidden="1" x14ac:dyDescent="0.25">
      <c r="A386" s="3"/>
      <c r="B386" s="89"/>
      <c r="C386" s="9"/>
      <c r="D386" s="9"/>
      <c r="E386" s="10"/>
      <c r="F386" s="119"/>
      <c r="G386" s="21"/>
    </row>
    <row r="387" spans="1:7" hidden="1" x14ac:dyDescent="0.25">
      <c r="A387" s="3"/>
      <c r="B387" s="89"/>
      <c r="C387" s="9"/>
      <c r="D387" s="9"/>
      <c r="E387" s="10"/>
      <c r="F387" s="119"/>
      <c r="G387" s="21"/>
    </row>
    <row r="388" spans="1:7" ht="47.25" hidden="1" x14ac:dyDescent="0.25">
      <c r="A388" s="3"/>
      <c r="B388" s="89" t="s">
        <v>50</v>
      </c>
      <c r="C388" s="24">
        <f t="shared" ref="C388:D388" si="112">C389</f>
        <v>0</v>
      </c>
      <c r="D388" s="24">
        <f t="shared" si="112"/>
        <v>0</v>
      </c>
      <c r="E388" s="10"/>
      <c r="F388" s="119"/>
      <c r="G388" s="21"/>
    </row>
    <row r="389" spans="1:7" hidden="1" x14ac:dyDescent="0.25">
      <c r="A389" s="3"/>
      <c r="B389" s="8"/>
      <c r="C389" s="9"/>
      <c r="D389" s="9"/>
      <c r="E389" s="10"/>
      <c r="F389" s="119"/>
      <c r="G389" s="21"/>
    </row>
    <row r="390" spans="1:7" ht="47.25" hidden="1" x14ac:dyDescent="0.25">
      <c r="A390" s="3"/>
      <c r="B390" s="23" t="s">
        <v>51</v>
      </c>
      <c r="C390" s="24">
        <f t="shared" ref="C390:D390" si="113">SUM(C391:C394)</f>
        <v>0</v>
      </c>
      <c r="D390" s="24">
        <f t="shared" si="113"/>
        <v>0</v>
      </c>
      <c r="E390" s="10"/>
      <c r="F390" s="119"/>
      <c r="G390" s="21"/>
    </row>
    <row r="391" spans="1:7" hidden="1" x14ac:dyDescent="0.25">
      <c r="A391" s="3"/>
      <c r="B391" s="8"/>
      <c r="C391" s="9"/>
      <c r="D391" s="9"/>
      <c r="E391" s="49"/>
      <c r="F391" s="21"/>
      <c r="G391" s="21"/>
    </row>
    <row r="392" spans="1:7" hidden="1" x14ac:dyDescent="0.25">
      <c r="A392" s="3"/>
      <c r="B392" s="8"/>
      <c r="C392" s="24"/>
      <c r="D392" s="24"/>
      <c r="E392" s="10"/>
      <c r="F392" s="21"/>
      <c r="G392" s="21"/>
    </row>
    <row r="393" spans="1:7" hidden="1" x14ac:dyDescent="0.25">
      <c r="A393" s="3"/>
      <c r="B393" s="8"/>
      <c r="C393" s="24"/>
      <c r="D393" s="24"/>
      <c r="E393" s="6"/>
      <c r="F393" s="21"/>
      <c r="G393" s="21"/>
    </row>
    <row r="394" spans="1:7" hidden="1" x14ac:dyDescent="0.25">
      <c r="A394" s="3"/>
      <c r="B394" s="8"/>
      <c r="C394" s="24"/>
      <c r="D394" s="24"/>
      <c r="E394" s="10"/>
      <c r="F394" s="21"/>
      <c r="G394" s="21"/>
    </row>
    <row r="395" spans="1:7" ht="37.5" hidden="1" customHeight="1" x14ac:dyDescent="0.25">
      <c r="A395" s="3"/>
      <c r="B395" s="89" t="s">
        <v>57</v>
      </c>
      <c r="C395" s="24">
        <f t="shared" ref="C395:D395" si="114">C396</f>
        <v>0</v>
      </c>
      <c r="D395" s="24">
        <f t="shared" si="114"/>
        <v>0</v>
      </c>
      <c r="E395" s="10"/>
      <c r="F395" s="21"/>
      <c r="G395" s="21"/>
    </row>
    <row r="396" spans="1:7" hidden="1" x14ac:dyDescent="0.25">
      <c r="A396" s="3"/>
      <c r="B396" s="48"/>
      <c r="C396" s="24"/>
      <c r="D396" s="24"/>
      <c r="E396" s="10"/>
      <c r="F396" s="21"/>
      <c r="G396" s="21"/>
    </row>
    <row r="397" spans="1:7" ht="31.5" hidden="1" x14ac:dyDescent="0.25">
      <c r="A397" s="3"/>
      <c r="B397" s="89" t="s">
        <v>33</v>
      </c>
      <c r="C397" s="24">
        <f t="shared" ref="C397:D397" si="115">C398</f>
        <v>0</v>
      </c>
      <c r="D397" s="24">
        <f t="shared" si="115"/>
        <v>0</v>
      </c>
      <c r="E397" s="10"/>
      <c r="F397" s="21"/>
      <c r="G397" s="21"/>
    </row>
    <row r="398" spans="1:7" hidden="1" x14ac:dyDescent="0.25">
      <c r="A398" s="3"/>
      <c r="B398" s="48"/>
      <c r="C398" s="24"/>
      <c r="D398" s="24"/>
      <c r="E398" s="10"/>
      <c r="F398" s="21"/>
      <c r="G398" s="21"/>
    </row>
    <row r="399" spans="1:7" ht="47.25" hidden="1" x14ac:dyDescent="0.25">
      <c r="A399" s="3"/>
      <c r="B399" s="89" t="s">
        <v>17</v>
      </c>
      <c r="C399" s="24">
        <f t="shared" ref="C399:D399" si="116">C400+C401</f>
        <v>0</v>
      </c>
      <c r="D399" s="24">
        <f t="shared" si="116"/>
        <v>0</v>
      </c>
      <c r="E399" s="10"/>
      <c r="F399" s="21"/>
      <c r="G399" s="21"/>
    </row>
    <row r="400" spans="1:7" hidden="1" x14ac:dyDescent="0.25">
      <c r="A400" s="3"/>
      <c r="B400" s="48"/>
      <c r="C400" s="24"/>
      <c r="D400" s="24"/>
      <c r="E400" s="10"/>
      <c r="F400" s="21"/>
      <c r="G400" s="21"/>
    </row>
    <row r="401" spans="1:13" hidden="1" x14ac:dyDescent="0.25">
      <c r="A401" s="3"/>
      <c r="B401" s="48"/>
      <c r="C401" s="24"/>
      <c r="D401" s="24"/>
      <c r="E401" s="10"/>
      <c r="F401" s="21"/>
      <c r="G401" s="21"/>
    </row>
    <row r="402" spans="1:13" ht="47.25" hidden="1" x14ac:dyDescent="0.25">
      <c r="A402" s="3"/>
      <c r="B402" s="89" t="s">
        <v>137</v>
      </c>
      <c r="C402" s="24">
        <f t="shared" ref="C402:D402" si="117">C403+C404</f>
        <v>0</v>
      </c>
      <c r="D402" s="24">
        <f t="shared" si="117"/>
        <v>0</v>
      </c>
      <c r="E402" s="10"/>
      <c r="F402" s="21"/>
      <c r="G402" s="21"/>
    </row>
    <row r="403" spans="1:13" hidden="1" x14ac:dyDescent="0.25">
      <c r="A403" s="3"/>
      <c r="B403" s="8"/>
      <c r="C403" s="9"/>
      <c r="D403" s="9"/>
      <c r="E403" s="10"/>
      <c r="F403" s="21"/>
      <c r="G403" s="21"/>
    </row>
    <row r="404" spans="1:13" hidden="1" x14ac:dyDescent="0.25">
      <c r="A404" s="3"/>
      <c r="B404" s="8"/>
      <c r="C404" s="9"/>
      <c r="D404" s="9"/>
      <c r="E404" s="10"/>
      <c r="F404" s="21"/>
      <c r="G404" s="21"/>
    </row>
    <row r="405" spans="1:13" ht="31.5" hidden="1" x14ac:dyDescent="0.25">
      <c r="A405" s="3"/>
      <c r="B405" s="89" t="s">
        <v>195</v>
      </c>
      <c r="C405" s="24">
        <f t="shared" ref="C405:D405" si="118">C406</f>
        <v>0</v>
      </c>
      <c r="D405" s="24">
        <f t="shared" si="118"/>
        <v>0</v>
      </c>
      <c r="E405" s="10"/>
      <c r="F405" s="21"/>
      <c r="G405" s="21"/>
    </row>
    <row r="406" spans="1:13" hidden="1" x14ac:dyDescent="0.25">
      <c r="A406" s="3"/>
      <c r="B406" s="8"/>
      <c r="C406" s="9"/>
      <c r="D406" s="9"/>
      <c r="E406" s="10"/>
      <c r="F406" s="21"/>
      <c r="G406" s="21"/>
    </row>
    <row r="407" spans="1:13" ht="31.5" hidden="1" x14ac:dyDescent="0.25">
      <c r="A407" s="3"/>
      <c r="B407" s="89" t="s">
        <v>47</v>
      </c>
      <c r="C407" s="24">
        <f t="shared" ref="C407:D407" si="119">C408</f>
        <v>0</v>
      </c>
      <c r="D407" s="24">
        <f t="shared" si="119"/>
        <v>0</v>
      </c>
      <c r="E407" s="10"/>
      <c r="F407" s="21"/>
      <c r="G407" s="21"/>
    </row>
    <row r="408" spans="1:13" hidden="1" x14ac:dyDescent="0.25">
      <c r="A408" s="3"/>
      <c r="B408" s="48"/>
      <c r="C408" s="24"/>
      <c r="D408" s="24"/>
      <c r="E408" s="10"/>
      <c r="F408" s="21"/>
      <c r="G408" s="21"/>
    </row>
    <row r="409" spans="1:13" ht="47.25" hidden="1" x14ac:dyDescent="0.25">
      <c r="A409" s="3"/>
      <c r="B409" s="23" t="s">
        <v>52</v>
      </c>
      <c r="C409" s="24">
        <f t="shared" ref="C409:D409" si="120">C410</f>
        <v>0</v>
      </c>
      <c r="D409" s="24">
        <f t="shared" si="120"/>
        <v>0</v>
      </c>
      <c r="E409" s="10"/>
      <c r="F409" s="21"/>
      <c r="G409" s="21"/>
    </row>
    <row r="410" spans="1:13" hidden="1" x14ac:dyDescent="0.25">
      <c r="A410" s="3"/>
      <c r="B410" s="48"/>
      <c r="C410" s="24"/>
      <c r="D410" s="24"/>
      <c r="E410" s="10"/>
      <c r="F410" s="21"/>
      <c r="G410" s="21"/>
    </row>
    <row r="411" spans="1:13" ht="47.25" hidden="1" x14ac:dyDescent="0.25">
      <c r="A411" s="3"/>
      <c r="B411" s="23" t="s">
        <v>141</v>
      </c>
      <c r="C411" s="24">
        <f t="shared" ref="C411:D411" si="121">C412+C413</f>
        <v>0</v>
      </c>
      <c r="D411" s="24">
        <f t="shared" si="121"/>
        <v>0</v>
      </c>
      <c r="E411" s="6"/>
      <c r="F411" s="21"/>
      <c r="G411" s="21"/>
    </row>
    <row r="412" spans="1:13" hidden="1" x14ac:dyDescent="0.25">
      <c r="A412" s="3"/>
      <c r="B412" s="48"/>
      <c r="C412" s="9"/>
      <c r="D412" s="9"/>
      <c r="E412" s="10"/>
      <c r="F412" s="21"/>
      <c r="G412" s="21"/>
    </row>
    <row r="413" spans="1:13" hidden="1" x14ac:dyDescent="0.25">
      <c r="A413" s="3"/>
      <c r="B413" s="48"/>
      <c r="C413" s="9"/>
      <c r="D413" s="9"/>
      <c r="E413" s="10"/>
      <c r="F413" s="21"/>
      <c r="G413" s="21"/>
    </row>
    <row r="414" spans="1:13" ht="31.5" hidden="1" x14ac:dyDescent="0.25">
      <c r="A414" s="3"/>
      <c r="B414" s="23" t="s">
        <v>196</v>
      </c>
      <c r="C414" s="24">
        <f t="shared" ref="C414:D414" si="122">C415</f>
        <v>0</v>
      </c>
      <c r="D414" s="24">
        <f t="shared" si="122"/>
        <v>0</v>
      </c>
      <c r="E414" s="10"/>
      <c r="F414" s="21"/>
      <c r="G414" s="21"/>
    </row>
    <row r="415" spans="1:13" hidden="1" x14ac:dyDescent="0.25">
      <c r="A415" s="3"/>
      <c r="B415" s="48"/>
      <c r="C415" s="9"/>
      <c r="D415" s="9"/>
      <c r="E415" s="10"/>
      <c r="F415" s="21"/>
      <c r="G415" s="21"/>
    </row>
    <row r="416" spans="1:13" s="70" customFormat="1" ht="47.25" hidden="1" x14ac:dyDescent="0.25">
      <c r="A416" s="5"/>
      <c r="B416" s="23" t="s">
        <v>186</v>
      </c>
      <c r="C416" s="24">
        <f t="shared" ref="C416:D416" si="123">SUM(C417:C421)</f>
        <v>0</v>
      </c>
      <c r="D416" s="24">
        <f t="shared" si="123"/>
        <v>0</v>
      </c>
      <c r="E416" s="184"/>
      <c r="F416" s="68"/>
      <c r="G416" s="21"/>
      <c r="H416" s="69"/>
      <c r="I416" s="69"/>
      <c r="J416" s="69"/>
      <c r="K416" s="69"/>
      <c r="L416" s="69"/>
      <c r="M416" s="69"/>
    </row>
    <row r="417" spans="1:7" hidden="1" x14ac:dyDescent="0.25">
      <c r="A417" s="3"/>
      <c r="B417" s="8"/>
      <c r="C417" s="9"/>
      <c r="D417" s="9"/>
      <c r="E417" s="10"/>
      <c r="F417" s="21"/>
      <c r="G417" s="21"/>
    </row>
    <row r="418" spans="1:7" hidden="1" x14ac:dyDescent="0.25">
      <c r="A418" s="3"/>
      <c r="B418" s="8"/>
      <c r="C418" s="9"/>
      <c r="D418" s="9"/>
      <c r="E418" s="10"/>
      <c r="F418" s="21"/>
      <c r="G418" s="21"/>
    </row>
    <row r="419" spans="1:7" hidden="1" x14ac:dyDescent="0.25">
      <c r="A419" s="3"/>
      <c r="B419" s="48"/>
      <c r="C419" s="9"/>
      <c r="D419" s="9"/>
      <c r="E419" s="10"/>
      <c r="F419" s="21"/>
      <c r="G419" s="21"/>
    </row>
    <row r="420" spans="1:7" hidden="1" x14ac:dyDescent="0.25">
      <c r="A420" s="3"/>
      <c r="B420" s="48"/>
      <c r="C420" s="9"/>
      <c r="D420" s="9"/>
      <c r="E420" s="10"/>
      <c r="F420" s="21"/>
      <c r="G420" s="21"/>
    </row>
    <row r="421" spans="1:7" hidden="1" x14ac:dyDescent="0.25">
      <c r="A421" s="3"/>
      <c r="B421" s="23"/>
      <c r="C421" s="9"/>
      <c r="D421" s="9"/>
      <c r="E421" s="10"/>
      <c r="F421" s="21"/>
      <c r="G421" s="21"/>
    </row>
    <row r="422" spans="1:7" ht="31.5" hidden="1" x14ac:dyDescent="0.25">
      <c r="A422" s="3"/>
      <c r="B422" s="23" t="s">
        <v>90</v>
      </c>
      <c r="C422" s="24">
        <f t="shared" ref="C422:D422" si="124">C423</f>
        <v>0</v>
      </c>
      <c r="D422" s="24">
        <f t="shared" si="124"/>
        <v>0</v>
      </c>
      <c r="E422" s="10"/>
      <c r="F422" s="21"/>
      <c r="G422" s="21"/>
    </row>
    <row r="423" spans="1:7" hidden="1" x14ac:dyDescent="0.25">
      <c r="A423" s="3"/>
      <c r="B423" s="8"/>
      <c r="C423" s="9"/>
      <c r="D423" s="9"/>
      <c r="E423" s="10"/>
      <c r="F423" s="21"/>
      <c r="G423" s="21"/>
    </row>
    <row r="424" spans="1:7" ht="65.25" hidden="1" customHeight="1" x14ac:dyDescent="0.25">
      <c r="A424" s="3"/>
      <c r="B424" s="23" t="s">
        <v>142</v>
      </c>
      <c r="C424" s="24">
        <f t="shared" ref="C424:D424" si="125">SUM(C425:C429)</f>
        <v>0</v>
      </c>
      <c r="D424" s="24">
        <f t="shared" si="125"/>
        <v>0</v>
      </c>
      <c r="E424" s="10"/>
      <c r="F424" s="21"/>
      <c r="G424" s="21"/>
    </row>
    <row r="425" spans="1:7" hidden="1" x14ac:dyDescent="0.25">
      <c r="A425" s="3"/>
      <c r="B425" s="8"/>
      <c r="C425" s="9"/>
      <c r="D425" s="9"/>
      <c r="E425" s="10"/>
      <c r="F425" s="21"/>
      <c r="G425" s="21"/>
    </row>
    <row r="426" spans="1:7" hidden="1" x14ac:dyDescent="0.25">
      <c r="A426" s="3"/>
      <c r="B426" s="8"/>
      <c r="C426" s="9"/>
      <c r="D426" s="9"/>
      <c r="E426" s="10"/>
      <c r="F426" s="21"/>
      <c r="G426" s="21"/>
    </row>
    <row r="427" spans="1:7" hidden="1" x14ac:dyDescent="0.25">
      <c r="A427" s="3"/>
      <c r="B427" s="8"/>
      <c r="C427" s="9"/>
      <c r="D427" s="9"/>
      <c r="E427" s="10"/>
      <c r="F427" s="21"/>
      <c r="G427" s="21"/>
    </row>
    <row r="428" spans="1:7" hidden="1" x14ac:dyDescent="0.25">
      <c r="A428" s="3"/>
      <c r="B428" s="23"/>
      <c r="C428" s="24"/>
      <c r="D428" s="24"/>
      <c r="E428" s="10"/>
      <c r="F428" s="21"/>
      <c r="G428" s="21"/>
    </row>
    <row r="429" spans="1:7" hidden="1" x14ac:dyDescent="0.25">
      <c r="A429" s="3"/>
      <c r="B429" s="48"/>
      <c r="C429" s="9"/>
      <c r="D429" s="9"/>
      <c r="E429" s="10"/>
      <c r="F429" s="21"/>
      <c r="G429" s="21"/>
    </row>
    <row r="430" spans="1:7" ht="63" hidden="1" x14ac:dyDescent="0.25">
      <c r="A430" s="3"/>
      <c r="B430" s="23" t="s">
        <v>139</v>
      </c>
      <c r="C430" s="24">
        <f t="shared" ref="C430:D430" si="126">C431+C432</f>
        <v>0</v>
      </c>
      <c r="D430" s="24">
        <f t="shared" si="126"/>
        <v>0</v>
      </c>
      <c r="E430" s="10"/>
      <c r="F430" s="21"/>
      <c r="G430" s="21"/>
    </row>
    <row r="431" spans="1:7" hidden="1" x14ac:dyDescent="0.25">
      <c r="A431" s="3"/>
      <c r="B431" s="23"/>
      <c r="C431" s="9"/>
      <c r="D431" s="9"/>
      <c r="E431" s="7"/>
      <c r="F431" s="21"/>
      <c r="G431" s="21"/>
    </row>
    <row r="432" spans="1:7" hidden="1" x14ac:dyDescent="0.25">
      <c r="A432" s="3"/>
      <c r="B432" s="48"/>
      <c r="C432" s="9"/>
      <c r="D432" s="9"/>
      <c r="E432" s="10"/>
      <c r="F432" s="21"/>
      <c r="G432" s="21"/>
    </row>
    <row r="433" spans="1:817" ht="63" hidden="1" x14ac:dyDescent="0.25">
      <c r="A433" s="3" t="s">
        <v>166</v>
      </c>
      <c r="B433" s="104" t="s">
        <v>167</v>
      </c>
      <c r="C433" s="11">
        <f t="shared" ref="C433:D433" si="127">C434+C446</f>
        <v>0</v>
      </c>
      <c r="D433" s="11">
        <f t="shared" si="127"/>
        <v>0</v>
      </c>
      <c r="E433" s="10"/>
      <c r="F433" s="21"/>
      <c r="G433" s="21"/>
    </row>
    <row r="434" spans="1:817" ht="31.5" hidden="1" x14ac:dyDescent="0.25">
      <c r="A434" s="3"/>
      <c r="B434" s="23" t="s">
        <v>19</v>
      </c>
      <c r="C434" s="24">
        <f t="shared" ref="C434:D434" si="128">SUM(C435:C445)</f>
        <v>0</v>
      </c>
      <c r="D434" s="24">
        <f t="shared" si="128"/>
        <v>0</v>
      </c>
      <c r="E434" s="10"/>
      <c r="F434" s="21"/>
      <c r="G434" s="21"/>
    </row>
    <row r="435" spans="1:817" s="123" customFormat="1" hidden="1" x14ac:dyDescent="0.25">
      <c r="A435" s="75"/>
      <c r="B435" s="121"/>
      <c r="C435" s="9"/>
      <c r="D435" s="9"/>
      <c r="E435" s="118"/>
      <c r="F435" s="122"/>
      <c r="G435" s="21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2"/>
      <c r="AX435" s="122"/>
      <c r="AY435" s="122"/>
      <c r="AZ435" s="122"/>
      <c r="BA435" s="122"/>
      <c r="BB435" s="122"/>
      <c r="BC435" s="122"/>
      <c r="BD435" s="122"/>
      <c r="BE435" s="122"/>
      <c r="BF435" s="122"/>
      <c r="BG435" s="122"/>
      <c r="BH435" s="122"/>
      <c r="BI435" s="122"/>
      <c r="BJ435" s="122"/>
      <c r="BK435" s="122"/>
      <c r="BL435" s="122"/>
      <c r="BM435" s="122"/>
      <c r="BN435" s="122"/>
      <c r="BO435" s="122"/>
      <c r="BP435" s="122"/>
      <c r="BQ435" s="122"/>
      <c r="BR435" s="122"/>
      <c r="BS435" s="122"/>
      <c r="BT435" s="122"/>
      <c r="BU435" s="122"/>
      <c r="BV435" s="122"/>
      <c r="BW435" s="122"/>
      <c r="BX435" s="122"/>
      <c r="BY435" s="122"/>
      <c r="BZ435" s="122"/>
      <c r="CA435" s="122"/>
      <c r="CB435" s="122"/>
      <c r="CC435" s="122"/>
      <c r="CD435" s="122"/>
      <c r="CE435" s="122"/>
      <c r="CF435" s="122"/>
      <c r="CG435" s="122"/>
      <c r="CH435" s="122"/>
      <c r="CI435" s="122"/>
      <c r="CJ435" s="122"/>
      <c r="CK435" s="122"/>
      <c r="CL435" s="122"/>
      <c r="CM435" s="122"/>
      <c r="CN435" s="122"/>
      <c r="CO435" s="122"/>
      <c r="CP435" s="122"/>
      <c r="CQ435" s="122"/>
      <c r="CR435" s="122"/>
      <c r="CS435" s="122"/>
      <c r="CT435" s="122"/>
      <c r="CU435" s="122"/>
      <c r="CV435" s="122"/>
      <c r="CW435" s="122"/>
      <c r="CX435" s="122"/>
      <c r="CY435" s="122"/>
      <c r="CZ435" s="122"/>
      <c r="DA435" s="122"/>
      <c r="DB435" s="122"/>
      <c r="DC435" s="122"/>
      <c r="DD435" s="122"/>
      <c r="DE435" s="122"/>
      <c r="DF435" s="122"/>
      <c r="DG435" s="122"/>
      <c r="DH435" s="122"/>
      <c r="DI435" s="122"/>
      <c r="DJ435" s="122"/>
      <c r="DK435" s="122"/>
      <c r="DL435" s="122"/>
      <c r="DM435" s="122"/>
      <c r="DN435" s="122"/>
      <c r="DO435" s="122"/>
      <c r="DP435" s="122"/>
      <c r="DQ435" s="122"/>
      <c r="DR435" s="122"/>
      <c r="DS435" s="122"/>
      <c r="DT435" s="122"/>
      <c r="DU435" s="122"/>
      <c r="DV435" s="122"/>
      <c r="DW435" s="122"/>
      <c r="DX435" s="122"/>
      <c r="DY435" s="122"/>
      <c r="DZ435" s="122"/>
      <c r="EA435" s="122"/>
      <c r="EB435" s="122"/>
      <c r="EC435" s="122"/>
      <c r="ED435" s="122"/>
      <c r="EE435" s="122"/>
      <c r="EF435" s="122"/>
      <c r="EG435" s="122"/>
      <c r="EH435" s="122"/>
      <c r="EI435" s="122"/>
      <c r="EJ435" s="122"/>
      <c r="EK435" s="122"/>
      <c r="EL435" s="122"/>
      <c r="EM435" s="122"/>
      <c r="EN435" s="122"/>
      <c r="EO435" s="122"/>
      <c r="EP435" s="122"/>
      <c r="EQ435" s="122"/>
      <c r="ER435" s="122"/>
      <c r="ES435" s="122"/>
      <c r="ET435" s="122"/>
      <c r="EU435" s="122"/>
      <c r="EV435" s="122"/>
      <c r="EW435" s="122"/>
      <c r="EX435" s="122"/>
      <c r="EY435" s="122"/>
      <c r="EZ435" s="122"/>
      <c r="FA435" s="122"/>
      <c r="FB435" s="122"/>
      <c r="FC435" s="122"/>
      <c r="FD435" s="122"/>
      <c r="FE435" s="122"/>
      <c r="FF435" s="122"/>
      <c r="FG435" s="122"/>
      <c r="FH435" s="122"/>
      <c r="FI435" s="122"/>
      <c r="FJ435" s="122"/>
      <c r="FK435" s="122"/>
      <c r="FL435" s="122"/>
      <c r="FM435" s="122"/>
      <c r="FN435" s="122"/>
      <c r="FO435" s="122"/>
      <c r="FP435" s="122"/>
      <c r="FQ435" s="122"/>
      <c r="FR435" s="122"/>
      <c r="FS435" s="122"/>
      <c r="FT435" s="122"/>
      <c r="FU435" s="122"/>
      <c r="FV435" s="122"/>
      <c r="FW435" s="122"/>
      <c r="FX435" s="122"/>
      <c r="FY435" s="122"/>
      <c r="FZ435" s="122"/>
      <c r="GA435" s="122"/>
      <c r="GB435" s="122"/>
      <c r="GC435" s="122"/>
      <c r="GD435" s="122"/>
      <c r="GE435" s="122"/>
      <c r="GF435" s="122"/>
      <c r="GG435" s="122"/>
      <c r="GH435" s="122"/>
      <c r="GI435" s="122"/>
      <c r="GJ435" s="122"/>
      <c r="GK435" s="122"/>
      <c r="GL435" s="122"/>
      <c r="GM435" s="122"/>
      <c r="GN435" s="122"/>
      <c r="GO435" s="122"/>
      <c r="GP435" s="122"/>
      <c r="GQ435" s="122"/>
      <c r="GR435" s="122"/>
      <c r="GS435" s="122"/>
      <c r="GT435" s="122"/>
      <c r="GU435" s="122"/>
      <c r="GV435" s="122"/>
      <c r="GW435" s="122"/>
      <c r="GX435" s="122"/>
      <c r="GY435" s="122"/>
      <c r="GZ435" s="122"/>
      <c r="HA435" s="122"/>
      <c r="HB435" s="122"/>
      <c r="HC435" s="122"/>
      <c r="HD435" s="122"/>
      <c r="HE435" s="122"/>
      <c r="HF435" s="122"/>
      <c r="HG435" s="122"/>
      <c r="HH435" s="122"/>
      <c r="HI435" s="122"/>
      <c r="HJ435" s="122"/>
      <c r="HK435" s="122"/>
      <c r="HL435" s="122"/>
      <c r="HM435" s="122"/>
      <c r="HN435" s="122"/>
      <c r="HO435" s="122"/>
      <c r="HP435" s="122"/>
      <c r="HQ435" s="122"/>
      <c r="HR435" s="122"/>
      <c r="HS435" s="122"/>
      <c r="HT435" s="122"/>
      <c r="HU435" s="122"/>
      <c r="HV435" s="122"/>
      <c r="HW435" s="122"/>
      <c r="HX435" s="122"/>
      <c r="HY435" s="122"/>
      <c r="HZ435" s="122"/>
      <c r="IA435" s="122"/>
      <c r="IB435" s="122"/>
      <c r="IC435" s="122"/>
      <c r="ID435" s="122"/>
      <c r="IE435" s="122"/>
      <c r="IF435" s="122"/>
      <c r="IG435" s="122"/>
      <c r="IH435" s="122"/>
      <c r="II435" s="122"/>
      <c r="IJ435" s="122"/>
      <c r="IK435" s="122"/>
      <c r="IL435" s="122"/>
      <c r="IM435" s="122"/>
      <c r="IN435" s="122"/>
      <c r="IO435" s="122"/>
      <c r="IP435" s="122"/>
      <c r="IQ435" s="122"/>
      <c r="IR435" s="122"/>
      <c r="IS435" s="122"/>
      <c r="IT435" s="122"/>
      <c r="IU435" s="122"/>
      <c r="IV435" s="122"/>
      <c r="IW435" s="122"/>
      <c r="IX435" s="122"/>
      <c r="IY435" s="122"/>
      <c r="IZ435" s="122"/>
      <c r="JA435" s="122"/>
      <c r="JB435" s="122"/>
      <c r="JC435" s="122"/>
      <c r="JD435" s="122"/>
      <c r="JE435" s="122"/>
      <c r="JF435" s="122"/>
      <c r="JG435" s="122"/>
      <c r="JH435" s="122"/>
      <c r="JI435" s="122"/>
      <c r="JJ435" s="122"/>
      <c r="JK435" s="122"/>
      <c r="JL435" s="122"/>
      <c r="JM435" s="122"/>
      <c r="JN435" s="122"/>
      <c r="JO435" s="122"/>
      <c r="JP435" s="122"/>
      <c r="JQ435" s="122"/>
      <c r="JR435" s="122"/>
      <c r="JS435" s="122"/>
      <c r="JT435" s="122"/>
      <c r="JU435" s="122"/>
      <c r="JV435" s="122"/>
      <c r="JW435" s="122"/>
      <c r="JX435" s="122"/>
      <c r="JY435" s="122"/>
      <c r="JZ435" s="122"/>
      <c r="KA435" s="122"/>
      <c r="KB435" s="122"/>
      <c r="KC435" s="122"/>
      <c r="KD435" s="122"/>
      <c r="KE435" s="122"/>
      <c r="KF435" s="122"/>
      <c r="KG435" s="122"/>
      <c r="KH435" s="122"/>
      <c r="KI435" s="122"/>
      <c r="KJ435" s="122"/>
      <c r="KK435" s="122"/>
      <c r="KL435" s="122"/>
      <c r="KM435" s="122"/>
      <c r="KN435" s="122"/>
      <c r="KO435" s="122"/>
      <c r="KP435" s="122"/>
      <c r="KQ435" s="122"/>
      <c r="KR435" s="122"/>
      <c r="KS435" s="122"/>
      <c r="KT435" s="122"/>
      <c r="KU435" s="122"/>
      <c r="KV435" s="122"/>
      <c r="KW435" s="122"/>
      <c r="KX435" s="122"/>
      <c r="KY435" s="122"/>
      <c r="KZ435" s="122"/>
      <c r="LA435" s="122"/>
      <c r="LB435" s="122"/>
      <c r="LC435" s="122"/>
      <c r="LD435" s="122"/>
      <c r="LE435" s="122"/>
      <c r="LF435" s="122"/>
      <c r="LG435" s="122"/>
      <c r="LH435" s="122"/>
      <c r="LI435" s="122"/>
      <c r="LJ435" s="122"/>
      <c r="LK435" s="122"/>
      <c r="LL435" s="122"/>
      <c r="LM435" s="122"/>
      <c r="LN435" s="122"/>
      <c r="LO435" s="122"/>
      <c r="LP435" s="122"/>
      <c r="LQ435" s="122"/>
      <c r="LR435" s="122"/>
      <c r="LS435" s="122"/>
      <c r="LT435" s="122"/>
      <c r="LU435" s="122"/>
      <c r="LV435" s="122"/>
      <c r="LW435" s="122"/>
      <c r="LX435" s="122"/>
      <c r="LY435" s="122"/>
      <c r="LZ435" s="122"/>
      <c r="MA435" s="122"/>
      <c r="MB435" s="122"/>
      <c r="MC435" s="122"/>
      <c r="MD435" s="122"/>
      <c r="ME435" s="122"/>
      <c r="MF435" s="122"/>
      <c r="MG435" s="122"/>
      <c r="MH435" s="122"/>
      <c r="MI435" s="122"/>
      <c r="MJ435" s="122"/>
      <c r="MK435" s="122"/>
      <c r="ML435" s="122"/>
      <c r="MM435" s="122"/>
      <c r="MN435" s="122"/>
      <c r="MO435" s="122"/>
      <c r="MP435" s="122"/>
      <c r="MQ435" s="122"/>
      <c r="MR435" s="122"/>
      <c r="MS435" s="122"/>
      <c r="MT435" s="122"/>
      <c r="MU435" s="122"/>
      <c r="MV435" s="122"/>
      <c r="MW435" s="122"/>
      <c r="MX435" s="122"/>
      <c r="MY435" s="122"/>
      <c r="MZ435" s="122"/>
      <c r="NA435" s="122"/>
      <c r="NB435" s="122"/>
      <c r="NC435" s="122"/>
      <c r="ND435" s="122"/>
      <c r="NE435" s="122"/>
      <c r="NF435" s="122"/>
      <c r="NG435" s="122"/>
      <c r="NH435" s="122"/>
      <c r="NI435" s="122"/>
      <c r="NJ435" s="122"/>
      <c r="NK435" s="122"/>
      <c r="NL435" s="122"/>
      <c r="NM435" s="122"/>
      <c r="NN435" s="122"/>
      <c r="NO435" s="122"/>
      <c r="NP435" s="122"/>
      <c r="NQ435" s="122"/>
      <c r="NR435" s="122"/>
      <c r="NS435" s="122"/>
      <c r="NT435" s="122"/>
      <c r="NU435" s="122"/>
      <c r="NV435" s="122"/>
      <c r="NW435" s="122"/>
      <c r="NX435" s="122"/>
      <c r="NY435" s="122"/>
      <c r="NZ435" s="122"/>
      <c r="OA435" s="122"/>
      <c r="OB435" s="122"/>
      <c r="OC435" s="122"/>
      <c r="OD435" s="122"/>
      <c r="OE435" s="122"/>
      <c r="OF435" s="122"/>
      <c r="OG435" s="122"/>
      <c r="OH435" s="122"/>
      <c r="OI435" s="122"/>
      <c r="OJ435" s="122"/>
      <c r="OK435" s="122"/>
      <c r="OL435" s="122"/>
      <c r="OM435" s="122"/>
      <c r="ON435" s="122"/>
      <c r="OO435" s="122"/>
      <c r="OP435" s="122"/>
      <c r="OQ435" s="122"/>
      <c r="OR435" s="122"/>
      <c r="OS435" s="122"/>
      <c r="OT435" s="122"/>
      <c r="OU435" s="122"/>
      <c r="OV435" s="122"/>
      <c r="OW435" s="122"/>
      <c r="OX435" s="122"/>
      <c r="OY435" s="122"/>
      <c r="OZ435" s="122"/>
      <c r="PA435" s="122"/>
      <c r="PB435" s="122"/>
      <c r="PC435" s="122"/>
      <c r="PD435" s="122"/>
      <c r="PE435" s="122"/>
      <c r="PF435" s="122"/>
      <c r="PG435" s="122"/>
      <c r="PH435" s="122"/>
      <c r="PI435" s="122"/>
      <c r="PJ435" s="122"/>
      <c r="PK435" s="122"/>
      <c r="PL435" s="122"/>
      <c r="PM435" s="122"/>
      <c r="PN435" s="122"/>
      <c r="PO435" s="122"/>
      <c r="PP435" s="122"/>
      <c r="PQ435" s="122"/>
      <c r="PR435" s="122"/>
      <c r="PS435" s="122"/>
      <c r="PT435" s="122"/>
      <c r="PU435" s="122"/>
      <c r="PV435" s="122"/>
      <c r="PW435" s="122"/>
      <c r="PX435" s="122"/>
      <c r="PY435" s="122"/>
      <c r="PZ435" s="122"/>
      <c r="QA435" s="122"/>
      <c r="QB435" s="122"/>
      <c r="QC435" s="122"/>
      <c r="QD435" s="122"/>
      <c r="QE435" s="122"/>
      <c r="QF435" s="122"/>
      <c r="QG435" s="122"/>
      <c r="QH435" s="122"/>
      <c r="QI435" s="122"/>
      <c r="QJ435" s="122"/>
      <c r="QK435" s="122"/>
      <c r="QL435" s="122"/>
      <c r="QM435" s="122"/>
      <c r="QN435" s="122"/>
      <c r="QO435" s="122"/>
      <c r="QP435" s="122"/>
      <c r="QQ435" s="122"/>
      <c r="QR435" s="122"/>
      <c r="QS435" s="122"/>
      <c r="QT435" s="122"/>
      <c r="QU435" s="122"/>
      <c r="QV435" s="122"/>
      <c r="QW435" s="122"/>
      <c r="QX435" s="122"/>
      <c r="QY435" s="122"/>
      <c r="QZ435" s="122"/>
      <c r="RA435" s="122"/>
      <c r="RB435" s="122"/>
      <c r="RC435" s="122"/>
      <c r="RD435" s="122"/>
      <c r="RE435" s="122"/>
      <c r="RF435" s="122"/>
      <c r="RG435" s="122"/>
      <c r="RH435" s="122"/>
      <c r="RI435" s="122"/>
      <c r="RJ435" s="122"/>
      <c r="RK435" s="122"/>
      <c r="RL435" s="122"/>
      <c r="RM435" s="122"/>
      <c r="RN435" s="122"/>
      <c r="RO435" s="122"/>
      <c r="RP435" s="122"/>
      <c r="RQ435" s="122"/>
      <c r="RR435" s="122"/>
      <c r="RS435" s="122"/>
      <c r="RT435" s="122"/>
      <c r="RU435" s="122"/>
      <c r="RV435" s="122"/>
      <c r="RW435" s="122"/>
      <c r="RX435" s="122"/>
      <c r="RY435" s="122"/>
      <c r="RZ435" s="122"/>
      <c r="SA435" s="122"/>
      <c r="SB435" s="122"/>
      <c r="SC435" s="122"/>
      <c r="SD435" s="122"/>
      <c r="SE435" s="122"/>
      <c r="SF435" s="122"/>
      <c r="SG435" s="122"/>
      <c r="SH435" s="122"/>
      <c r="SI435" s="122"/>
      <c r="SJ435" s="122"/>
      <c r="SK435" s="122"/>
      <c r="SL435" s="122"/>
      <c r="SM435" s="122"/>
      <c r="SN435" s="122"/>
      <c r="SO435" s="122"/>
      <c r="SP435" s="122"/>
      <c r="SQ435" s="122"/>
      <c r="SR435" s="122"/>
      <c r="SS435" s="122"/>
      <c r="ST435" s="122"/>
      <c r="SU435" s="122"/>
      <c r="SV435" s="122"/>
      <c r="SW435" s="122"/>
      <c r="SX435" s="122"/>
      <c r="SY435" s="122"/>
      <c r="SZ435" s="122"/>
      <c r="TA435" s="122"/>
      <c r="TB435" s="122"/>
      <c r="TC435" s="122"/>
      <c r="TD435" s="122"/>
      <c r="TE435" s="122"/>
      <c r="TF435" s="122"/>
      <c r="TG435" s="122"/>
      <c r="TH435" s="122"/>
      <c r="TI435" s="122"/>
      <c r="TJ435" s="122"/>
      <c r="TK435" s="122"/>
      <c r="TL435" s="122"/>
      <c r="TM435" s="122"/>
      <c r="TN435" s="122"/>
      <c r="TO435" s="122"/>
      <c r="TP435" s="122"/>
      <c r="TQ435" s="122"/>
      <c r="TR435" s="122"/>
      <c r="TS435" s="122"/>
      <c r="TT435" s="122"/>
      <c r="TU435" s="122"/>
      <c r="TV435" s="122"/>
      <c r="TW435" s="122"/>
      <c r="TX435" s="122"/>
      <c r="TY435" s="122"/>
      <c r="TZ435" s="122"/>
      <c r="UA435" s="122"/>
      <c r="UB435" s="122"/>
      <c r="UC435" s="122"/>
      <c r="UD435" s="122"/>
      <c r="UE435" s="122"/>
      <c r="UF435" s="122"/>
      <c r="UG435" s="122"/>
      <c r="UH435" s="122"/>
      <c r="UI435" s="122"/>
      <c r="UJ435" s="122"/>
      <c r="UK435" s="122"/>
      <c r="UL435" s="122"/>
      <c r="UM435" s="122"/>
      <c r="UN435" s="122"/>
      <c r="UO435" s="122"/>
      <c r="UP435" s="122"/>
      <c r="UQ435" s="122"/>
      <c r="UR435" s="122"/>
      <c r="US435" s="122"/>
      <c r="UT435" s="122"/>
      <c r="UU435" s="122"/>
      <c r="UV435" s="122"/>
      <c r="UW435" s="122"/>
      <c r="UX435" s="122"/>
      <c r="UY435" s="122"/>
      <c r="UZ435" s="122"/>
      <c r="VA435" s="122"/>
      <c r="VB435" s="122"/>
      <c r="VC435" s="122"/>
      <c r="VD435" s="122"/>
      <c r="VE435" s="122"/>
      <c r="VF435" s="122"/>
      <c r="VG435" s="122"/>
      <c r="VH435" s="122"/>
      <c r="VI435" s="122"/>
      <c r="VJ435" s="122"/>
      <c r="VK435" s="122"/>
      <c r="VL435" s="122"/>
      <c r="VM435" s="122"/>
      <c r="VN435" s="122"/>
      <c r="VO435" s="122"/>
      <c r="VP435" s="122"/>
      <c r="VQ435" s="122"/>
      <c r="VR435" s="122"/>
      <c r="VS435" s="122"/>
      <c r="VT435" s="122"/>
      <c r="VU435" s="122"/>
      <c r="VV435" s="122"/>
      <c r="VW435" s="122"/>
      <c r="VX435" s="122"/>
      <c r="VY435" s="122"/>
      <c r="VZ435" s="122"/>
      <c r="WA435" s="122"/>
      <c r="WB435" s="122"/>
      <c r="WC435" s="122"/>
      <c r="WD435" s="122"/>
      <c r="WE435" s="122"/>
      <c r="WF435" s="122"/>
      <c r="WG435" s="122"/>
      <c r="WH435" s="122"/>
      <c r="WI435" s="122"/>
      <c r="WJ435" s="122"/>
      <c r="WK435" s="122"/>
      <c r="WL435" s="122"/>
      <c r="WM435" s="122"/>
      <c r="WN435" s="122"/>
      <c r="WO435" s="122"/>
      <c r="WP435" s="122"/>
      <c r="WQ435" s="122"/>
      <c r="WR435" s="122"/>
      <c r="WS435" s="122"/>
      <c r="WT435" s="122"/>
      <c r="WU435" s="122"/>
      <c r="WV435" s="122"/>
      <c r="WW435" s="122"/>
      <c r="WX435" s="122"/>
      <c r="WY435" s="122"/>
      <c r="WZ435" s="122"/>
      <c r="XA435" s="122"/>
      <c r="XB435" s="122"/>
      <c r="XC435" s="122"/>
      <c r="XD435" s="122"/>
      <c r="XE435" s="122"/>
      <c r="XF435" s="122"/>
      <c r="XG435" s="122"/>
      <c r="XH435" s="122"/>
      <c r="XI435" s="122"/>
      <c r="XJ435" s="122"/>
      <c r="XK435" s="122"/>
      <c r="XL435" s="122"/>
      <c r="XM435" s="122"/>
      <c r="XN435" s="122"/>
      <c r="XO435" s="122"/>
      <c r="XP435" s="122"/>
      <c r="XQ435" s="122"/>
      <c r="XR435" s="122"/>
      <c r="XS435" s="122"/>
      <c r="XT435" s="122"/>
      <c r="XU435" s="122"/>
      <c r="XV435" s="122"/>
      <c r="XW435" s="122"/>
      <c r="XX435" s="122"/>
      <c r="XY435" s="122"/>
      <c r="XZ435" s="122"/>
      <c r="YA435" s="122"/>
      <c r="YB435" s="122"/>
      <c r="YC435" s="122"/>
      <c r="YD435" s="122"/>
      <c r="YE435" s="122"/>
      <c r="YF435" s="122"/>
      <c r="YG435" s="122"/>
      <c r="YH435" s="122"/>
      <c r="YI435" s="122"/>
      <c r="YJ435" s="122"/>
      <c r="YK435" s="122"/>
      <c r="YL435" s="122"/>
      <c r="YM435" s="122"/>
      <c r="YN435" s="122"/>
      <c r="YO435" s="122"/>
      <c r="YP435" s="122"/>
      <c r="YQ435" s="122"/>
      <c r="YR435" s="122"/>
      <c r="YS435" s="122"/>
      <c r="YT435" s="122"/>
      <c r="YU435" s="122"/>
      <c r="YV435" s="122"/>
      <c r="YW435" s="122"/>
      <c r="YX435" s="122"/>
      <c r="YY435" s="122"/>
      <c r="YZ435" s="122"/>
      <c r="ZA435" s="122"/>
      <c r="ZB435" s="122"/>
      <c r="ZC435" s="122"/>
      <c r="ZD435" s="122"/>
      <c r="ZE435" s="122"/>
      <c r="ZF435" s="122"/>
      <c r="ZG435" s="122"/>
      <c r="ZH435" s="122"/>
      <c r="ZI435" s="122"/>
      <c r="ZJ435" s="122"/>
      <c r="ZK435" s="122"/>
      <c r="ZL435" s="122"/>
      <c r="ZM435" s="122"/>
      <c r="ZN435" s="122"/>
      <c r="ZO435" s="122"/>
      <c r="ZP435" s="122"/>
      <c r="ZQ435" s="122"/>
      <c r="ZR435" s="122"/>
      <c r="ZS435" s="122"/>
      <c r="ZT435" s="122"/>
      <c r="ZU435" s="122"/>
      <c r="ZV435" s="122"/>
      <c r="ZW435" s="122"/>
      <c r="ZX435" s="122"/>
      <c r="ZY435" s="122"/>
      <c r="ZZ435" s="122"/>
      <c r="AAA435" s="122"/>
      <c r="AAB435" s="122"/>
      <c r="AAC435" s="122"/>
      <c r="AAD435" s="122"/>
      <c r="AAE435" s="122"/>
      <c r="AAF435" s="122"/>
      <c r="AAG435" s="122"/>
      <c r="AAH435" s="122"/>
      <c r="AAI435" s="122"/>
      <c r="AAJ435" s="122"/>
      <c r="AAK435" s="122"/>
      <c r="AAL435" s="122"/>
      <c r="AAM435" s="122"/>
      <c r="AAN435" s="122"/>
      <c r="AAO435" s="122"/>
      <c r="AAP435" s="122"/>
      <c r="AAQ435" s="122"/>
      <c r="AAR435" s="122"/>
      <c r="AAS435" s="122"/>
      <c r="AAT435" s="122"/>
      <c r="AAU435" s="122"/>
      <c r="AAV435" s="122"/>
      <c r="AAW435" s="122"/>
      <c r="AAX435" s="122"/>
      <c r="AAY435" s="122"/>
      <c r="AAZ435" s="122"/>
      <c r="ABA435" s="122"/>
      <c r="ABB435" s="122"/>
      <c r="ABC435" s="122"/>
      <c r="ABD435" s="122"/>
      <c r="ABE435" s="122"/>
      <c r="ABF435" s="122"/>
      <c r="ABG435" s="122"/>
      <c r="ABH435" s="122"/>
      <c r="ABI435" s="122"/>
      <c r="ABJ435" s="122"/>
      <c r="ABK435" s="122"/>
      <c r="ABL435" s="122"/>
      <c r="ABM435" s="122"/>
      <c r="ABN435" s="122"/>
      <c r="ABO435" s="122"/>
      <c r="ABP435" s="122"/>
      <c r="ABQ435" s="122"/>
      <c r="ABR435" s="122"/>
      <c r="ABS435" s="122"/>
      <c r="ABT435" s="122"/>
      <c r="ABU435" s="122"/>
      <c r="ABV435" s="122"/>
      <c r="ABW435" s="122"/>
      <c r="ABX435" s="122"/>
      <c r="ABY435" s="122"/>
      <c r="ABZ435" s="122"/>
      <c r="ACA435" s="122"/>
      <c r="ACB435" s="122"/>
      <c r="ACC435" s="122"/>
      <c r="ACD435" s="122"/>
      <c r="ACE435" s="122"/>
      <c r="ACF435" s="122"/>
      <c r="ACG435" s="122"/>
      <c r="ACH435" s="122"/>
      <c r="ACI435" s="122"/>
      <c r="ACJ435" s="122"/>
      <c r="ACK435" s="122"/>
      <c r="ACL435" s="122"/>
      <c r="ACM435" s="122"/>
      <c r="ACN435" s="122"/>
      <c r="ACO435" s="122"/>
      <c r="ACP435" s="122"/>
      <c r="ACQ435" s="122"/>
      <c r="ACR435" s="122"/>
      <c r="ACS435" s="122"/>
      <c r="ACT435" s="122"/>
      <c r="ACU435" s="122"/>
      <c r="ACV435" s="122"/>
      <c r="ACW435" s="122"/>
      <c r="ACX435" s="122"/>
      <c r="ACY435" s="122"/>
      <c r="ACZ435" s="122"/>
      <c r="ADA435" s="122"/>
      <c r="ADB435" s="122"/>
      <c r="ADC435" s="122"/>
      <c r="ADD435" s="122"/>
      <c r="ADE435" s="122"/>
      <c r="ADF435" s="122"/>
      <c r="ADG435" s="122"/>
      <c r="ADH435" s="122"/>
      <c r="ADI435" s="122"/>
      <c r="ADJ435" s="122"/>
      <c r="ADK435" s="122"/>
      <c r="ADL435" s="122"/>
      <c r="ADM435" s="122"/>
      <c r="ADN435" s="122"/>
      <c r="ADO435" s="122"/>
      <c r="ADP435" s="122"/>
      <c r="ADQ435" s="122"/>
      <c r="ADR435" s="122"/>
      <c r="ADS435" s="122"/>
      <c r="ADT435" s="122"/>
      <c r="ADU435" s="122"/>
      <c r="ADV435" s="122"/>
      <c r="ADW435" s="122"/>
      <c r="ADX435" s="122"/>
      <c r="ADY435" s="122"/>
      <c r="ADZ435" s="122"/>
      <c r="AEA435" s="122"/>
      <c r="AEB435" s="122"/>
      <c r="AEC435" s="122"/>
      <c r="AED435" s="122"/>
      <c r="AEE435" s="122"/>
      <c r="AEF435" s="122"/>
      <c r="AEG435" s="122"/>
      <c r="AEH435" s="122"/>
      <c r="AEI435" s="122"/>
      <c r="AEJ435" s="122"/>
      <c r="AEK435" s="122"/>
    </row>
    <row r="436" spans="1:817" s="123" customFormat="1" hidden="1" x14ac:dyDescent="0.25">
      <c r="A436" s="75"/>
      <c r="B436" s="124"/>
      <c r="C436" s="9"/>
      <c r="D436" s="9"/>
      <c r="E436" s="118"/>
      <c r="F436" s="122"/>
      <c r="G436" s="21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2"/>
      <c r="AX436" s="122"/>
      <c r="AY436" s="122"/>
      <c r="AZ436" s="122"/>
      <c r="BA436" s="122"/>
      <c r="BB436" s="122"/>
      <c r="BC436" s="122"/>
      <c r="BD436" s="122"/>
      <c r="BE436" s="122"/>
      <c r="BF436" s="122"/>
      <c r="BG436" s="122"/>
      <c r="BH436" s="122"/>
      <c r="BI436" s="122"/>
      <c r="BJ436" s="122"/>
      <c r="BK436" s="122"/>
      <c r="BL436" s="122"/>
      <c r="BM436" s="122"/>
      <c r="BN436" s="122"/>
      <c r="BO436" s="122"/>
      <c r="BP436" s="122"/>
      <c r="BQ436" s="122"/>
      <c r="BR436" s="122"/>
      <c r="BS436" s="122"/>
      <c r="BT436" s="122"/>
      <c r="BU436" s="122"/>
      <c r="BV436" s="122"/>
      <c r="BW436" s="122"/>
      <c r="BX436" s="122"/>
      <c r="BY436" s="122"/>
      <c r="BZ436" s="122"/>
      <c r="CA436" s="122"/>
      <c r="CB436" s="122"/>
      <c r="CC436" s="122"/>
      <c r="CD436" s="122"/>
      <c r="CE436" s="122"/>
      <c r="CF436" s="122"/>
      <c r="CG436" s="122"/>
      <c r="CH436" s="122"/>
      <c r="CI436" s="122"/>
      <c r="CJ436" s="122"/>
      <c r="CK436" s="122"/>
      <c r="CL436" s="122"/>
      <c r="CM436" s="122"/>
      <c r="CN436" s="122"/>
      <c r="CO436" s="122"/>
      <c r="CP436" s="122"/>
      <c r="CQ436" s="122"/>
      <c r="CR436" s="122"/>
      <c r="CS436" s="122"/>
      <c r="CT436" s="122"/>
      <c r="CU436" s="122"/>
      <c r="CV436" s="122"/>
      <c r="CW436" s="122"/>
      <c r="CX436" s="122"/>
      <c r="CY436" s="122"/>
      <c r="CZ436" s="122"/>
      <c r="DA436" s="122"/>
      <c r="DB436" s="122"/>
      <c r="DC436" s="122"/>
      <c r="DD436" s="122"/>
      <c r="DE436" s="122"/>
      <c r="DF436" s="122"/>
      <c r="DG436" s="122"/>
      <c r="DH436" s="122"/>
      <c r="DI436" s="122"/>
      <c r="DJ436" s="122"/>
      <c r="DK436" s="122"/>
      <c r="DL436" s="122"/>
      <c r="DM436" s="122"/>
      <c r="DN436" s="122"/>
      <c r="DO436" s="122"/>
      <c r="DP436" s="122"/>
      <c r="DQ436" s="122"/>
      <c r="DR436" s="122"/>
      <c r="DS436" s="122"/>
      <c r="DT436" s="122"/>
      <c r="DU436" s="122"/>
      <c r="DV436" s="122"/>
      <c r="DW436" s="122"/>
      <c r="DX436" s="122"/>
      <c r="DY436" s="122"/>
      <c r="DZ436" s="122"/>
      <c r="EA436" s="122"/>
      <c r="EB436" s="122"/>
      <c r="EC436" s="122"/>
      <c r="ED436" s="122"/>
      <c r="EE436" s="122"/>
      <c r="EF436" s="122"/>
      <c r="EG436" s="122"/>
      <c r="EH436" s="122"/>
      <c r="EI436" s="122"/>
      <c r="EJ436" s="122"/>
      <c r="EK436" s="122"/>
      <c r="EL436" s="122"/>
      <c r="EM436" s="122"/>
      <c r="EN436" s="122"/>
      <c r="EO436" s="122"/>
      <c r="EP436" s="122"/>
      <c r="EQ436" s="122"/>
      <c r="ER436" s="122"/>
      <c r="ES436" s="122"/>
      <c r="ET436" s="122"/>
      <c r="EU436" s="122"/>
      <c r="EV436" s="122"/>
      <c r="EW436" s="122"/>
      <c r="EX436" s="122"/>
      <c r="EY436" s="122"/>
      <c r="EZ436" s="122"/>
      <c r="FA436" s="122"/>
      <c r="FB436" s="122"/>
      <c r="FC436" s="122"/>
      <c r="FD436" s="122"/>
      <c r="FE436" s="122"/>
      <c r="FF436" s="122"/>
      <c r="FG436" s="122"/>
      <c r="FH436" s="122"/>
      <c r="FI436" s="122"/>
      <c r="FJ436" s="122"/>
      <c r="FK436" s="122"/>
      <c r="FL436" s="122"/>
      <c r="FM436" s="122"/>
      <c r="FN436" s="122"/>
      <c r="FO436" s="122"/>
      <c r="FP436" s="122"/>
      <c r="FQ436" s="122"/>
      <c r="FR436" s="122"/>
      <c r="FS436" s="122"/>
      <c r="FT436" s="122"/>
      <c r="FU436" s="122"/>
      <c r="FV436" s="122"/>
      <c r="FW436" s="122"/>
      <c r="FX436" s="122"/>
      <c r="FY436" s="122"/>
      <c r="FZ436" s="122"/>
      <c r="GA436" s="122"/>
      <c r="GB436" s="122"/>
      <c r="GC436" s="122"/>
      <c r="GD436" s="122"/>
      <c r="GE436" s="122"/>
      <c r="GF436" s="122"/>
      <c r="GG436" s="122"/>
      <c r="GH436" s="122"/>
      <c r="GI436" s="122"/>
      <c r="GJ436" s="122"/>
      <c r="GK436" s="122"/>
      <c r="GL436" s="122"/>
      <c r="GM436" s="122"/>
      <c r="GN436" s="122"/>
      <c r="GO436" s="122"/>
      <c r="GP436" s="122"/>
      <c r="GQ436" s="122"/>
      <c r="GR436" s="122"/>
      <c r="GS436" s="122"/>
      <c r="GT436" s="122"/>
      <c r="GU436" s="122"/>
      <c r="GV436" s="122"/>
      <c r="GW436" s="122"/>
      <c r="GX436" s="122"/>
      <c r="GY436" s="122"/>
      <c r="GZ436" s="122"/>
      <c r="HA436" s="122"/>
      <c r="HB436" s="122"/>
      <c r="HC436" s="122"/>
      <c r="HD436" s="122"/>
      <c r="HE436" s="122"/>
      <c r="HF436" s="122"/>
      <c r="HG436" s="122"/>
      <c r="HH436" s="122"/>
      <c r="HI436" s="122"/>
      <c r="HJ436" s="122"/>
      <c r="HK436" s="122"/>
      <c r="HL436" s="122"/>
      <c r="HM436" s="122"/>
      <c r="HN436" s="122"/>
      <c r="HO436" s="122"/>
      <c r="HP436" s="122"/>
      <c r="HQ436" s="122"/>
      <c r="HR436" s="122"/>
      <c r="HS436" s="122"/>
      <c r="HT436" s="122"/>
      <c r="HU436" s="122"/>
      <c r="HV436" s="122"/>
      <c r="HW436" s="122"/>
      <c r="HX436" s="122"/>
      <c r="HY436" s="122"/>
      <c r="HZ436" s="122"/>
      <c r="IA436" s="122"/>
      <c r="IB436" s="122"/>
      <c r="IC436" s="122"/>
      <c r="ID436" s="122"/>
      <c r="IE436" s="122"/>
      <c r="IF436" s="122"/>
      <c r="IG436" s="122"/>
      <c r="IH436" s="122"/>
      <c r="II436" s="122"/>
      <c r="IJ436" s="122"/>
      <c r="IK436" s="122"/>
      <c r="IL436" s="122"/>
      <c r="IM436" s="122"/>
      <c r="IN436" s="122"/>
      <c r="IO436" s="122"/>
      <c r="IP436" s="122"/>
      <c r="IQ436" s="122"/>
      <c r="IR436" s="122"/>
      <c r="IS436" s="122"/>
      <c r="IT436" s="122"/>
      <c r="IU436" s="122"/>
      <c r="IV436" s="122"/>
      <c r="IW436" s="122"/>
      <c r="IX436" s="122"/>
      <c r="IY436" s="122"/>
      <c r="IZ436" s="122"/>
      <c r="JA436" s="122"/>
      <c r="JB436" s="122"/>
      <c r="JC436" s="122"/>
      <c r="JD436" s="122"/>
      <c r="JE436" s="122"/>
      <c r="JF436" s="122"/>
      <c r="JG436" s="122"/>
      <c r="JH436" s="122"/>
      <c r="JI436" s="122"/>
      <c r="JJ436" s="122"/>
      <c r="JK436" s="122"/>
      <c r="JL436" s="122"/>
      <c r="JM436" s="122"/>
      <c r="JN436" s="122"/>
      <c r="JO436" s="122"/>
      <c r="JP436" s="122"/>
      <c r="JQ436" s="122"/>
      <c r="JR436" s="122"/>
      <c r="JS436" s="122"/>
      <c r="JT436" s="122"/>
      <c r="JU436" s="122"/>
      <c r="JV436" s="122"/>
      <c r="JW436" s="122"/>
      <c r="JX436" s="122"/>
      <c r="JY436" s="122"/>
      <c r="JZ436" s="122"/>
      <c r="KA436" s="122"/>
      <c r="KB436" s="122"/>
      <c r="KC436" s="122"/>
      <c r="KD436" s="122"/>
      <c r="KE436" s="122"/>
      <c r="KF436" s="122"/>
      <c r="KG436" s="122"/>
      <c r="KH436" s="122"/>
      <c r="KI436" s="122"/>
      <c r="KJ436" s="122"/>
      <c r="KK436" s="122"/>
      <c r="KL436" s="122"/>
      <c r="KM436" s="122"/>
      <c r="KN436" s="122"/>
      <c r="KO436" s="122"/>
      <c r="KP436" s="122"/>
      <c r="KQ436" s="122"/>
      <c r="KR436" s="122"/>
      <c r="KS436" s="122"/>
      <c r="KT436" s="122"/>
      <c r="KU436" s="122"/>
      <c r="KV436" s="122"/>
      <c r="KW436" s="122"/>
      <c r="KX436" s="122"/>
      <c r="KY436" s="122"/>
      <c r="KZ436" s="122"/>
      <c r="LA436" s="122"/>
      <c r="LB436" s="122"/>
      <c r="LC436" s="122"/>
      <c r="LD436" s="122"/>
      <c r="LE436" s="122"/>
      <c r="LF436" s="122"/>
      <c r="LG436" s="122"/>
      <c r="LH436" s="122"/>
      <c r="LI436" s="122"/>
      <c r="LJ436" s="122"/>
      <c r="LK436" s="122"/>
      <c r="LL436" s="122"/>
      <c r="LM436" s="122"/>
      <c r="LN436" s="122"/>
      <c r="LO436" s="122"/>
      <c r="LP436" s="122"/>
      <c r="LQ436" s="122"/>
      <c r="LR436" s="122"/>
      <c r="LS436" s="122"/>
      <c r="LT436" s="122"/>
      <c r="LU436" s="122"/>
      <c r="LV436" s="122"/>
      <c r="LW436" s="122"/>
      <c r="LX436" s="122"/>
      <c r="LY436" s="122"/>
      <c r="LZ436" s="122"/>
      <c r="MA436" s="122"/>
      <c r="MB436" s="122"/>
      <c r="MC436" s="122"/>
      <c r="MD436" s="122"/>
      <c r="ME436" s="122"/>
      <c r="MF436" s="122"/>
      <c r="MG436" s="122"/>
      <c r="MH436" s="122"/>
      <c r="MI436" s="122"/>
      <c r="MJ436" s="122"/>
      <c r="MK436" s="122"/>
      <c r="ML436" s="122"/>
      <c r="MM436" s="122"/>
      <c r="MN436" s="122"/>
      <c r="MO436" s="122"/>
      <c r="MP436" s="122"/>
      <c r="MQ436" s="122"/>
      <c r="MR436" s="122"/>
      <c r="MS436" s="122"/>
      <c r="MT436" s="122"/>
      <c r="MU436" s="122"/>
      <c r="MV436" s="122"/>
      <c r="MW436" s="122"/>
      <c r="MX436" s="122"/>
      <c r="MY436" s="122"/>
      <c r="MZ436" s="122"/>
      <c r="NA436" s="122"/>
      <c r="NB436" s="122"/>
      <c r="NC436" s="122"/>
      <c r="ND436" s="122"/>
      <c r="NE436" s="122"/>
      <c r="NF436" s="122"/>
      <c r="NG436" s="122"/>
      <c r="NH436" s="122"/>
      <c r="NI436" s="122"/>
      <c r="NJ436" s="122"/>
      <c r="NK436" s="122"/>
      <c r="NL436" s="122"/>
      <c r="NM436" s="122"/>
      <c r="NN436" s="122"/>
      <c r="NO436" s="122"/>
      <c r="NP436" s="122"/>
      <c r="NQ436" s="122"/>
      <c r="NR436" s="122"/>
      <c r="NS436" s="122"/>
      <c r="NT436" s="122"/>
      <c r="NU436" s="122"/>
      <c r="NV436" s="122"/>
      <c r="NW436" s="122"/>
      <c r="NX436" s="122"/>
      <c r="NY436" s="122"/>
      <c r="NZ436" s="122"/>
      <c r="OA436" s="122"/>
      <c r="OB436" s="122"/>
      <c r="OC436" s="122"/>
      <c r="OD436" s="122"/>
      <c r="OE436" s="122"/>
      <c r="OF436" s="122"/>
      <c r="OG436" s="122"/>
      <c r="OH436" s="122"/>
      <c r="OI436" s="122"/>
      <c r="OJ436" s="122"/>
      <c r="OK436" s="122"/>
      <c r="OL436" s="122"/>
      <c r="OM436" s="122"/>
      <c r="ON436" s="122"/>
      <c r="OO436" s="122"/>
      <c r="OP436" s="122"/>
      <c r="OQ436" s="122"/>
      <c r="OR436" s="122"/>
      <c r="OS436" s="122"/>
      <c r="OT436" s="122"/>
      <c r="OU436" s="122"/>
      <c r="OV436" s="122"/>
      <c r="OW436" s="122"/>
      <c r="OX436" s="122"/>
      <c r="OY436" s="122"/>
      <c r="OZ436" s="122"/>
      <c r="PA436" s="122"/>
      <c r="PB436" s="122"/>
      <c r="PC436" s="122"/>
      <c r="PD436" s="122"/>
      <c r="PE436" s="122"/>
      <c r="PF436" s="122"/>
      <c r="PG436" s="122"/>
      <c r="PH436" s="122"/>
      <c r="PI436" s="122"/>
      <c r="PJ436" s="122"/>
      <c r="PK436" s="122"/>
      <c r="PL436" s="122"/>
      <c r="PM436" s="122"/>
      <c r="PN436" s="122"/>
      <c r="PO436" s="122"/>
      <c r="PP436" s="122"/>
      <c r="PQ436" s="122"/>
      <c r="PR436" s="122"/>
      <c r="PS436" s="122"/>
      <c r="PT436" s="122"/>
      <c r="PU436" s="122"/>
      <c r="PV436" s="122"/>
      <c r="PW436" s="122"/>
      <c r="PX436" s="122"/>
      <c r="PY436" s="122"/>
      <c r="PZ436" s="122"/>
      <c r="QA436" s="122"/>
      <c r="QB436" s="122"/>
      <c r="QC436" s="122"/>
      <c r="QD436" s="122"/>
      <c r="QE436" s="122"/>
      <c r="QF436" s="122"/>
      <c r="QG436" s="122"/>
      <c r="QH436" s="122"/>
      <c r="QI436" s="122"/>
      <c r="QJ436" s="122"/>
      <c r="QK436" s="122"/>
      <c r="QL436" s="122"/>
      <c r="QM436" s="122"/>
      <c r="QN436" s="122"/>
      <c r="QO436" s="122"/>
      <c r="QP436" s="122"/>
      <c r="QQ436" s="122"/>
      <c r="QR436" s="122"/>
      <c r="QS436" s="122"/>
      <c r="QT436" s="122"/>
      <c r="QU436" s="122"/>
      <c r="QV436" s="122"/>
      <c r="QW436" s="122"/>
      <c r="QX436" s="122"/>
      <c r="QY436" s="122"/>
      <c r="QZ436" s="122"/>
      <c r="RA436" s="122"/>
      <c r="RB436" s="122"/>
      <c r="RC436" s="122"/>
      <c r="RD436" s="122"/>
      <c r="RE436" s="122"/>
      <c r="RF436" s="122"/>
      <c r="RG436" s="122"/>
      <c r="RH436" s="122"/>
      <c r="RI436" s="122"/>
      <c r="RJ436" s="122"/>
      <c r="RK436" s="122"/>
      <c r="RL436" s="122"/>
      <c r="RM436" s="122"/>
      <c r="RN436" s="122"/>
      <c r="RO436" s="122"/>
      <c r="RP436" s="122"/>
      <c r="RQ436" s="122"/>
      <c r="RR436" s="122"/>
      <c r="RS436" s="122"/>
      <c r="RT436" s="122"/>
      <c r="RU436" s="122"/>
      <c r="RV436" s="122"/>
      <c r="RW436" s="122"/>
      <c r="RX436" s="122"/>
      <c r="RY436" s="122"/>
      <c r="RZ436" s="122"/>
      <c r="SA436" s="122"/>
      <c r="SB436" s="122"/>
      <c r="SC436" s="122"/>
      <c r="SD436" s="122"/>
      <c r="SE436" s="122"/>
      <c r="SF436" s="122"/>
      <c r="SG436" s="122"/>
      <c r="SH436" s="122"/>
      <c r="SI436" s="122"/>
      <c r="SJ436" s="122"/>
      <c r="SK436" s="122"/>
      <c r="SL436" s="122"/>
      <c r="SM436" s="122"/>
      <c r="SN436" s="122"/>
      <c r="SO436" s="122"/>
      <c r="SP436" s="122"/>
      <c r="SQ436" s="122"/>
      <c r="SR436" s="122"/>
      <c r="SS436" s="122"/>
      <c r="ST436" s="122"/>
      <c r="SU436" s="122"/>
      <c r="SV436" s="122"/>
      <c r="SW436" s="122"/>
      <c r="SX436" s="122"/>
      <c r="SY436" s="122"/>
      <c r="SZ436" s="122"/>
      <c r="TA436" s="122"/>
      <c r="TB436" s="122"/>
      <c r="TC436" s="122"/>
      <c r="TD436" s="122"/>
      <c r="TE436" s="122"/>
      <c r="TF436" s="122"/>
      <c r="TG436" s="122"/>
      <c r="TH436" s="122"/>
      <c r="TI436" s="122"/>
      <c r="TJ436" s="122"/>
      <c r="TK436" s="122"/>
      <c r="TL436" s="122"/>
      <c r="TM436" s="122"/>
      <c r="TN436" s="122"/>
      <c r="TO436" s="122"/>
      <c r="TP436" s="122"/>
      <c r="TQ436" s="122"/>
      <c r="TR436" s="122"/>
      <c r="TS436" s="122"/>
      <c r="TT436" s="122"/>
      <c r="TU436" s="122"/>
      <c r="TV436" s="122"/>
      <c r="TW436" s="122"/>
      <c r="TX436" s="122"/>
      <c r="TY436" s="122"/>
      <c r="TZ436" s="122"/>
      <c r="UA436" s="122"/>
      <c r="UB436" s="122"/>
      <c r="UC436" s="122"/>
      <c r="UD436" s="122"/>
      <c r="UE436" s="122"/>
      <c r="UF436" s="122"/>
      <c r="UG436" s="122"/>
      <c r="UH436" s="122"/>
      <c r="UI436" s="122"/>
      <c r="UJ436" s="122"/>
      <c r="UK436" s="122"/>
      <c r="UL436" s="122"/>
      <c r="UM436" s="122"/>
      <c r="UN436" s="122"/>
      <c r="UO436" s="122"/>
      <c r="UP436" s="122"/>
      <c r="UQ436" s="122"/>
      <c r="UR436" s="122"/>
      <c r="US436" s="122"/>
      <c r="UT436" s="122"/>
      <c r="UU436" s="122"/>
      <c r="UV436" s="122"/>
      <c r="UW436" s="122"/>
      <c r="UX436" s="122"/>
      <c r="UY436" s="122"/>
      <c r="UZ436" s="122"/>
      <c r="VA436" s="122"/>
      <c r="VB436" s="122"/>
      <c r="VC436" s="122"/>
      <c r="VD436" s="122"/>
      <c r="VE436" s="122"/>
      <c r="VF436" s="122"/>
      <c r="VG436" s="122"/>
      <c r="VH436" s="122"/>
      <c r="VI436" s="122"/>
      <c r="VJ436" s="122"/>
      <c r="VK436" s="122"/>
      <c r="VL436" s="122"/>
      <c r="VM436" s="122"/>
      <c r="VN436" s="122"/>
      <c r="VO436" s="122"/>
      <c r="VP436" s="122"/>
      <c r="VQ436" s="122"/>
      <c r="VR436" s="122"/>
      <c r="VS436" s="122"/>
      <c r="VT436" s="122"/>
      <c r="VU436" s="122"/>
      <c r="VV436" s="122"/>
      <c r="VW436" s="122"/>
      <c r="VX436" s="122"/>
      <c r="VY436" s="122"/>
      <c r="VZ436" s="122"/>
      <c r="WA436" s="122"/>
      <c r="WB436" s="122"/>
      <c r="WC436" s="122"/>
      <c r="WD436" s="122"/>
      <c r="WE436" s="122"/>
      <c r="WF436" s="122"/>
      <c r="WG436" s="122"/>
      <c r="WH436" s="122"/>
      <c r="WI436" s="122"/>
      <c r="WJ436" s="122"/>
      <c r="WK436" s="122"/>
      <c r="WL436" s="122"/>
      <c r="WM436" s="122"/>
      <c r="WN436" s="122"/>
      <c r="WO436" s="122"/>
      <c r="WP436" s="122"/>
      <c r="WQ436" s="122"/>
      <c r="WR436" s="122"/>
      <c r="WS436" s="122"/>
      <c r="WT436" s="122"/>
      <c r="WU436" s="122"/>
      <c r="WV436" s="122"/>
      <c r="WW436" s="122"/>
      <c r="WX436" s="122"/>
      <c r="WY436" s="122"/>
      <c r="WZ436" s="122"/>
      <c r="XA436" s="122"/>
      <c r="XB436" s="122"/>
      <c r="XC436" s="122"/>
      <c r="XD436" s="122"/>
      <c r="XE436" s="122"/>
      <c r="XF436" s="122"/>
      <c r="XG436" s="122"/>
      <c r="XH436" s="122"/>
      <c r="XI436" s="122"/>
      <c r="XJ436" s="122"/>
      <c r="XK436" s="122"/>
      <c r="XL436" s="122"/>
      <c r="XM436" s="122"/>
      <c r="XN436" s="122"/>
      <c r="XO436" s="122"/>
      <c r="XP436" s="122"/>
      <c r="XQ436" s="122"/>
      <c r="XR436" s="122"/>
      <c r="XS436" s="122"/>
      <c r="XT436" s="122"/>
      <c r="XU436" s="122"/>
      <c r="XV436" s="122"/>
      <c r="XW436" s="122"/>
      <c r="XX436" s="122"/>
      <c r="XY436" s="122"/>
      <c r="XZ436" s="122"/>
      <c r="YA436" s="122"/>
      <c r="YB436" s="122"/>
      <c r="YC436" s="122"/>
      <c r="YD436" s="122"/>
      <c r="YE436" s="122"/>
      <c r="YF436" s="122"/>
      <c r="YG436" s="122"/>
      <c r="YH436" s="122"/>
      <c r="YI436" s="122"/>
      <c r="YJ436" s="122"/>
      <c r="YK436" s="122"/>
      <c r="YL436" s="122"/>
      <c r="YM436" s="122"/>
      <c r="YN436" s="122"/>
      <c r="YO436" s="122"/>
      <c r="YP436" s="122"/>
      <c r="YQ436" s="122"/>
      <c r="YR436" s="122"/>
      <c r="YS436" s="122"/>
      <c r="YT436" s="122"/>
      <c r="YU436" s="122"/>
      <c r="YV436" s="122"/>
      <c r="YW436" s="122"/>
      <c r="YX436" s="122"/>
      <c r="YY436" s="122"/>
      <c r="YZ436" s="122"/>
      <c r="ZA436" s="122"/>
      <c r="ZB436" s="122"/>
      <c r="ZC436" s="122"/>
      <c r="ZD436" s="122"/>
      <c r="ZE436" s="122"/>
      <c r="ZF436" s="122"/>
      <c r="ZG436" s="122"/>
      <c r="ZH436" s="122"/>
      <c r="ZI436" s="122"/>
      <c r="ZJ436" s="122"/>
      <c r="ZK436" s="122"/>
      <c r="ZL436" s="122"/>
      <c r="ZM436" s="122"/>
      <c r="ZN436" s="122"/>
      <c r="ZO436" s="122"/>
      <c r="ZP436" s="122"/>
      <c r="ZQ436" s="122"/>
      <c r="ZR436" s="122"/>
      <c r="ZS436" s="122"/>
      <c r="ZT436" s="122"/>
      <c r="ZU436" s="122"/>
      <c r="ZV436" s="122"/>
      <c r="ZW436" s="122"/>
      <c r="ZX436" s="122"/>
      <c r="ZY436" s="122"/>
      <c r="ZZ436" s="122"/>
      <c r="AAA436" s="122"/>
      <c r="AAB436" s="122"/>
      <c r="AAC436" s="122"/>
      <c r="AAD436" s="122"/>
      <c r="AAE436" s="122"/>
      <c r="AAF436" s="122"/>
      <c r="AAG436" s="122"/>
      <c r="AAH436" s="122"/>
      <c r="AAI436" s="122"/>
      <c r="AAJ436" s="122"/>
      <c r="AAK436" s="122"/>
      <c r="AAL436" s="122"/>
      <c r="AAM436" s="122"/>
      <c r="AAN436" s="122"/>
      <c r="AAO436" s="122"/>
      <c r="AAP436" s="122"/>
      <c r="AAQ436" s="122"/>
      <c r="AAR436" s="122"/>
      <c r="AAS436" s="122"/>
      <c r="AAT436" s="122"/>
      <c r="AAU436" s="122"/>
      <c r="AAV436" s="122"/>
      <c r="AAW436" s="122"/>
      <c r="AAX436" s="122"/>
      <c r="AAY436" s="122"/>
      <c r="AAZ436" s="122"/>
      <c r="ABA436" s="122"/>
      <c r="ABB436" s="122"/>
      <c r="ABC436" s="122"/>
      <c r="ABD436" s="122"/>
      <c r="ABE436" s="122"/>
      <c r="ABF436" s="122"/>
      <c r="ABG436" s="122"/>
      <c r="ABH436" s="122"/>
      <c r="ABI436" s="122"/>
      <c r="ABJ436" s="122"/>
      <c r="ABK436" s="122"/>
      <c r="ABL436" s="122"/>
      <c r="ABM436" s="122"/>
      <c r="ABN436" s="122"/>
      <c r="ABO436" s="122"/>
      <c r="ABP436" s="122"/>
      <c r="ABQ436" s="122"/>
      <c r="ABR436" s="122"/>
      <c r="ABS436" s="122"/>
      <c r="ABT436" s="122"/>
      <c r="ABU436" s="122"/>
      <c r="ABV436" s="122"/>
      <c r="ABW436" s="122"/>
      <c r="ABX436" s="122"/>
      <c r="ABY436" s="122"/>
      <c r="ABZ436" s="122"/>
      <c r="ACA436" s="122"/>
      <c r="ACB436" s="122"/>
      <c r="ACC436" s="122"/>
      <c r="ACD436" s="122"/>
      <c r="ACE436" s="122"/>
      <c r="ACF436" s="122"/>
      <c r="ACG436" s="122"/>
      <c r="ACH436" s="122"/>
      <c r="ACI436" s="122"/>
      <c r="ACJ436" s="122"/>
      <c r="ACK436" s="122"/>
      <c r="ACL436" s="122"/>
      <c r="ACM436" s="122"/>
      <c r="ACN436" s="122"/>
      <c r="ACO436" s="122"/>
      <c r="ACP436" s="122"/>
      <c r="ACQ436" s="122"/>
      <c r="ACR436" s="122"/>
      <c r="ACS436" s="122"/>
      <c r="ACT436" s="122"/>
      <c r="ACU436" s="122"/>
      <c r="ACV436" s="122"/>
      <c r="ACW436" s="122"/>
      <c r="ACX436" s="122"/>
      <c r="ACY436" s="122"/>
      <c r="ACZ436" s="122"/>
      <c r="ADA436" s="122"/>
      <c r="ADB436" s="122"/>
      <c r="ADC436" s="122"/>
      <c r="ADD436" s="122"/>
      <c r="ADE436" s="122"/>
      <c r="ADF436" s="122"/>
      <c r="ADG436" s="122"/>
      <c r="ADH436" s="122"/>
      <c r="ADI436" s="122"/>
      <c r="ADJ436" s="122"/>
      <c r="ADK436" s="122"/>
      <c r="ADL436" s="122"/>
      <c r="ADM436" s="122"/>
      <c r="ADN436" s="122"/>
      <c r="ADO436" s="122"/>
      <c r="ADP436" s="122"/>
      <c r="ADQ436" s="122"/>
      <c r="ADR436" s="122"/>
      <c r="ADS436" s="122"/>
      <c r="ADT436" s="122"/>
      <c r="ADU436" s="122"/>
      <c r="ADV436" s="122"/>
      <c r="ADW436" s="122"/>
      <c r="ADX436" s="122"/>
      <c r="ADY436" s="122"/>
      <c r="ADZ436" s="122"/>
      <c r="AEA436" s="122"/>
      <c r="AEB436" s="122"/>
      <c r="AEC436" s="122"/>
      <c r="AED436" s="122"/>
      <c r="AEE436" s="122"/>
      <c r="AEF436" s="122"/>
      <c r="AEG436" s="122"/>
      <c r="AEH436" s="122"/>
      <c r="AEI436" s="122"/>
      <c r="AEJ436" s="122"/>
      <c r="AEK436" s="122"/>
    </row>
    <row r="437" spans="1:817" s="123" customFormat="1" hidden="1" x14ac:dyDescent="0.25">
      <c r="A437" s="75"/>
      <c r="B437" s="125"/>
      <c r="C437" s="126"/>
      <c r="D437" s="126"/>
      <c r="E437" s="127"/>
      <c r="F437" s="122"/>
      <c r="G437" s="21"/>
      <c r="H437" s="122"/>
      <c r="I437" s="122"/>
      <c r="J437" s="122"/>
      <c r="K437" s="122"/>
      <c r="L437" s="122"/>
      <c r="M437" s="122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  <c r="AH437" s="128"/>
      <c r="AI437" s="128"/>
      <c r="AJ437" s="128"/>
      <c r="AK437" s="128"/>
      <c r="AL437" s="128"/>
      <c r="AM437" s="128"/>
      <c r="AN437" s="128"/>
      <c r="AO437" s="128"/>
      <c r="AP437" s="128"/>
      <c r="AQ437" s="128"/>
      <c r="AR437" s="128"/>
      <c r="AS437" s="128"/>
      <c r="AT437" s="128"/>
      <c r="AU437" s="128"/>
      <c r="AV437" s="128"/>
      <c r="AW437" s="128"/>
      <c r="AX437" s="128"/>
      <c r="AY437" s="128"/>
      <c r="AZ437" s="128"/>
      <c r="BA437" s="128"/>
      <c r="BB437" s="128"/>
      <c r="BC437" s="128"/>
      <c r="BD437" s="128"/>
      <c r="BE437" s="128"/>
      <c r="BF437" s="128"/>
      <c r="BG437" s="128"/>
      <c r="BH437" s="128"/>
      <c r="BI437" s="128"/>
      <c r="BJ437" s="128"/>
      <c r="BK437" s="128"/>
      <c r="BL437" s="128"/>
      <c r="BM437" s="128"/>
      <c r="BN437" s="128"/>
      <c r="BO437" s="128"/>
      <c r="BP437" s="128"/>
      <c r="BQ437" s="128"/>
      <c r="BR437" s="128"/>
      <c r="BS437" s="128"/>
      <c r="BT437" s="128"/>
      <c r="BU437" s="128"/>
      <c r="BV437" s="128"/>
      <c r="BW437" s="128"/>
      <c r="BX437" s="128"/>
      <c r="BY437" s="128"/>
      <c r="BZ437" s="128"/>
      <c r="CA437" s="128"/>
      <c r="CB437" s="128"/>
      <c r="CC437" s="128"/>
      <c r="CD437" s="128"/>
      <c r="CE437" s="128"/>
      <c r="CF437" s="128"/>
      <c r="CG437" s="128"/>
      <c r="CH437" s="128"/>
      <c r="CI437" s="128"/>
      <c r="CJ437" s="128"/>
      <c r="CK437" s="128"/>
      <c r="CL437" s="128"/>
      <c r="CM437" s="128"/>
      <c r="CN437" s="128"/>
      <c r="CO437" s="128"/>
      <c r="CP437" s="128"/>
      <c r="CQ437" s="128"/>
      <c r="CR437" s="128"/>
      <c r="CS437" s="128"/>
      <c r="CT437" s="128"/>
      <c r="CU437" s="128"/>
      <c r="CV437" s="128"/>
      <c r="CW437" s="128"/>
      <c r="CX437" s="128"/>
      <c r="CY437" s="128"/>
      <c r="CZ437" s="128"/>
      <c r="DA437" s="128"/>
      <c r="DB437" s="128"/>
      <c r="DC437" s="128"/>
      <c r="DD437" s="128"/>
      <c r="DE437" s="128"/>
      <c r="DF437" s="128"/>
      <c r="DG437" s="128"/>
      <c r="DH437" s="128"/>
      <c r="DI437" s="128"/>
      <c r="DJ437" s="128"/>
      <c r="DK437" s="128"/>
      <c r="DL437" s="128"/>
      <c r="DM437" s="128"/>
      <c r="DN437" s="128"/>
      <c r="DO437" s="128"/>
      <c r="DP437" s="128"/>
      <c r="DQ437" s="128"/>
      <c r="DR437" s="128"/>
      <c r="DS437" s="128"/>
      <c r="DT437" s="128"/>
      <c r="DU437" s="128"/>
      <c r="DV437" s="128"/>
      <c r="DW437" s="128"/>
      <c r="DX437" s="128"/>
      <c r="DY437" s="128"/>
      <c r="DZ437" s="128"/>
      <c r="EA437" s="128"/>
      <c r="EB437" s="128"/>
      <c r="EC437" s="128"/>
      <c r="ED437" s="128"/>
      <c r="EE437" s="128"/>
      <c r="EF437" s="128"/>
      <c r="EG437" s="128"/>
      <c r="EH437" s="128"/>
      <c r="EI437" s="128"/>
      <c r="EJ437" s="128"/>
      <c r="EK437" s="128"/>
      <c r="EL437" s="128"/>
      <c r="EM437" s="128"/>
      <c r="EN437" s="128"/>
      <c r="EO437" s="128"/>
      <c r="EP437" s="128"/>
      <c r="EQ437" s="128"/>
      <c r="ER437" s="128"/>
      <c r="ES437" s="128"/>
      <c r="ET437" s="128"/>
      <c r="EU437" s="128"/>
      <c r="EV437" s="128"/>
      <c r="EW437" s="128"/>
      <c r="EX437" s="128"/>
      <c r="EY437" s="128"/>
      <c r="EZ437" s="128"/>
      <c r="FA437" s="128"/>
      <c r="FB437" s="128"/>
      <c r="FC437" s="128"/>
      <c r="FD437" s="128"/>
      <c r="FE437" s="128"/>
      <c r="FF437" s="128"/>
      <c r="FG437" s="128"/>
      <c r="FH437" s="128"/>
      <c r="FI437" s="128"/>
      <c r="FJ437" s="128"/>
      <c r="FK437" s="128"/>
      <c r="FL437" s="128"/>
      <c r="FM437" s="128"/>
      <c r="FN437" s="128"/>
      <c r="FO437" s="128"/>
      <c r="FP437" s="128"/>
      <c r="FQ437" s="128"/>
      <c r="FR437" s="128"/>
      <c r="FS437" s="128"/>
      <c r="FT437" s="128"/>
      <c r="FU437" s="128"/>
      <c r="FV437" s="128"/>
      <c r="FW437" s="128"/>
      <c r="FX437" s="128"/>
      <c r="FY437" s="128"/>
      <c r="FZ437" s="128"/>
      <c r="GA437" s="128"/>
      <c r="GB437" s="128"/>
      <c r="GC437" s="128"/>
      <c r="GD437" s="128"/>
      <c r="GE437" s="128"/>
      <c r="GF437" s="128"/>
      <c r="GG437" s="128"/>
      <c r="GH437" s="128"/>
      <c r="GI437" s="128"/>
      <c r="GJ437" s="128"/>
      <c r="GK437" s="128"/>
      <c r="GL437" s="128"/>
      <c r="GM437" s="128"/>
      <c r="GN437" s="128"/>
      <c r="GO437" s="128"/>
      <c r="GP437" s="128"/>
      <c r="GQ437" s="128"/>
      <c r="GR437" s="128"/>
      <c r="GS437" s="128"/>
      <c r="GT437" s="128"/>
      <c r="GU437" s="128"/>
      <c r="GV437" s="128"/>
      <c r="GW437" s="128"/>
      <c r="GX437" s="128"/>
      <c r="GY437" s="128"/>
      <c r="GZ437" s="128"/>
      <c r="HA437" s="128"/>
      <c r="HB437" s="128"/>
      <c r="HC437" s="128"/>
      <c r="HD437" s="128"/>
      <c r="HE437" s="128"/>
      <c r="HF437" s="128"/>
      <c r="HG437" s="128"/>
      <c r="HH437" s="128"/>
      <c r="HI437" s="128"/>
      <c r="HJ437" s="128"/>
      <c r="HK437" s="128"/>
      <c r="HL437" s="128"/>
      <c r="HM437" s="128"/>
      <c r="HN437" s="128"/>
      <c r="HO437" s="128"/>
      <c r="HP437" s="128"/>
      <c r="HQ437" s="128"/>
      <c r="HR437" s="128"/>
      <c r="HS437" s="128"/>
      <c r="HT437" s="128"/>
      <c r="HU437" s="128"/>
      <c r="HV437" s="128"/>
      <c r="HW437" s="128"/>
      <c r="HX437" s="128"/>
      <c r="HY437" s="128"/>
      <c r="HZ437" s="128"/>
      <c r="IA437" s="128"/>
      <c r="IB437" s="128"/>
      <c r="IC437" s="128"/>
      <c r="ID437" s="128"/>
      <c r="IE437" s="128"/>
      <c r="IF437" s="128"/>
      <c r="IG437" s="128"/>
      <c r="IH437" s="128"/>
      <c r="II437" s="128"/>
      <c r="IJ437" s="128"/>
      <c r="IK437" s="128"/>
      <c r="IL437" s="128"/>
      <c r="IM437" s="128"/>
      <c r="IN437" s="128"/>
      <c r="IO437" s="128"/>
      <c r="IP437" s="128"/>
      <c r="IQ437" s="128"/>
      <c r="IR437" s="128"/>
      <c r="IS437" s="128"/>
      <c r="IT437" s="128"/>
      <c r="IU437" s="128"/>
      <c r="IV437" s="128"/>
      <c r="IW437" s="128"/>
      <c r="IX437" s="128"/>
      <c r="IY437" s="128"/>
      <c r="IZ437" s="128"/>
      <c r="JA437" s="128"/>
      <c r="JB437" s="128"/>
      <c r="JC437" s="128"/>
      <c r="JD437" s="128"/>
      <c r="JE437" s="128"/>
      <c r="JF437" s="128"/>
      <c r="JG437" s="128"/>
      <c r="JH437" s="128"/>
      <c r="JI437" s="128"/>
      <c r="JJ437" s="128"/>
      <c r="JK437" s="128"/>
      <c r="JL437" s="128"/>
      <c r="JM437" s="128"/>
      <c r="JN437" s="128"/>
      <c r="JO437" s="128"/>
      <c r="JP437" s="128"/>
      <c r="JQ437" s="128"/>
      <c r="JR437" s="128"/>
      <c r="JS437" s="128"/>
      <c r="JT437" s="128"/>
      <c r="JU437" s="128"/>
      <c r="JV437" s="128"/>
      <c r="JW437" s="128"/>
      <c r="JX437" s="128"/>
      <c r="JY437" s="128"/>
      <c r="JZ437" s="128"/>
      <c r="KA437" s="128"/>
      <c r="KB437" s="128"/>
      <c r="KC437" s="128"/>
      <c r="KD437" s="128"/>
      <c r="KE437" s="128"/>
      <c r="KF437" s="128"/>
      <c r="KG437" s="128"/>
      <c r="KH437" s="128"/>
      <c r="KI437" s="128"/>
      <c r="KJ437" s="128"/>
      <c r="KK437" s="128"/>
      <c r="KL437" s="128"/>
      <c r="KM437" s="128"/>
      <c r="KN437" s="128"/>
      <c r="KO437" s="128"/>
      <c r="KP437" s="128"/>
      <c r="KQ437" s="128"/>
      <c r="KR437" s="128"/>
      <c r="KS437" s="128"/>
      <c r="KT437" s="128"/>
      <c r="KU437" s="128"/>
      <c r="KV437" s="128"/>
      <c r="KW437" s="128"/>
      <c r="KX437" s="128"/>
      <c r="KY437" s="128"/>
      <c r="KZ437" s="128"/>
      <c r="LA437" s="128"/>
      <c r="LB437" s="128"/>
      <c r="LC437" s="128"/>
      <c r="LD437" s="128"/>
      <c r="LE437" s="128"/>
      <c r="LF437" s="128"/>
      <c r="LG437" s="128"/>
      <c r="LH437" s="128"/>
      <c r="LI437" s="128"/>
      <c r="LJ437" s="128"/>
      <c r="LK437" s="128"/>
      <c r="LL437" s="128"/>
      <c r="LM437" s="128"/>
      <c r="LN437" s="128"/>
      <c r="LO437" s="128"/>
      <c r="LP437" s="128"/>
      <c r="LQ437" s="128"/>
      <c r="LR437" s="128"/>
      <c r="LS437" s="128"/>
      <c r="LT437" s="128"/>
      <c r="LU437" s="128"/>
      <c r="LV437" s="128"/>
      <c r="LW437" s="128"/>
      <c r="LX437" s="128"/>
      <c r="LY437" s="128"/>
      <c r="LZ437" s="128"/>
      <c r="MA437" s="128"/>
      <c r="MB437" s="128"/>
      <c r="MC437" s="128"/>
      <c r="MD437" s="128"/>
      <c r="ME437" s="128"/>
      <c r="MF437" s="128"/>
      <c r="MG437" s="128"/>
      <c r="MH437" s="128"/>
      <c r="MI437" s="128"/>
      <c r="MJ437" s="128"/>
      <c r="MK437" s="128"/>
      <c r="ML437" s="128"/>
      <c r="MM437" s="128"/>
      <c r="MN437" s="128"/>
      <c r="MO437" s="128"/>
      <c r="MP437" s="128"/>
      <c r="MQ437" s="128"/>
      <c r="MR437" s="128"/>
      <c r="MS437" s="128"/>
      <c r="MT437" s="128"/>
      <c r="MU437" s="128"/>
      <c r="MV437" s="128"/>
      <c r="MW437" s="128"/>
      <c r="MX437" s="128"/>
      <c r="MY437" s="128"/>
      <c r="MZ437" s="128"/>
      <c r="NA437" s="128"/>
      <c r="NB437" s="128"/>
      <c r="NC437" s="128"/>
      <c r="ND437" s="128"/>
      <c r="NE437" s="128"/>
      <c r="NF437" s="128"/>
      <c r="NG437" s="128"/>
      <c r="NH437" s="128"/>
      <c r="NI437" s="128"/>
      <c r="NJ437" s="128"/>
      <c r="NK437" s="128"/>
      <c r="NL437" s="128"/>
      <c r="NM437" s="128"/>
      <c r="NN437" s="128"/>
      <c r="NO437" s="128"/>
      <c r="NP437" s="128"/>
      <c r="NQ437" s="128"/>
      <c r="NR437" s="128"/>
      <c r="NS437" s="128"/>
      <c r="NT437" s="128"/>
      <c r="NU437" s="128"/>
      <c r="NV437" s="128"/>
      <c r="NW437" s="128"/>
      <c r="NX437" s="128"/>
      <c r="NY437" s="128"/>
      <c r="NZ437" s="128"/>
      <c r="OA437" s="128"/>
      <c r="OB437" s="128"/>
      <c r="OC437" s="128"/>
      <c r="OD437" s="128"/>
      <c r="OE437" s="128"/>
      <c r="OF437" s="128"/>
      <c r="OG437" s="128"/>
      <c r="OH437" s="128"/>
      <c r="OI437" s="128"/>
      <c r="OJ437" s="128"/>
      <c r="OK437" s="128"/>
      <c r="OL437" s="128"/>
      <c r="OM437" s="128"/>
      <c r="ON437" s="128"/>
      <c r="OO437" s="128"/>
      <c r="OP437" s="128"/>
      <c r="OQ437" s="128"/>
      <c r="OR437" s="128"/>
      <c r="OS437" s="128"/>
      <c r="OT437" s="128"/>
      <c r="OU437" s="128"/>
      <c r="OV437" s="128"/>
      <c r="OW437" s="128"/>
      <c r="OX437" s="128"/>
      <c r="OY437" s="128"/>
      <c r="OZ437" s="128"/>
      <c r="PA437" s="128"/>
      <c r="PB437" s="128"/>
      <c r="PC437" s="128"/>
      <c r="PD437" s="128"/>
      <c r="PE437" s="128"/>
      <c r="PF437" s="128"/>
      <c r="PG437" s="128"/>
      <c r="PH437" s="128"/>
      <c r="PI437" s="128"/>
      <c r="PJ437" s="128"/>
      <c r="PK437" s="128"/>
      <c r="PL437" s="128"/>
      <c r="PM437" s="128"/>
      <c r="PN437" s="128"/>
      <c r="PO437" s="128"/>
      <c r="PP437" s="128"/>
      <c r="PQ437" s="128"/>
      <c r="PR437" s="128"/>
      <c r="PS437" s="128"/>
      <c r="PT437" s="128"/>
      <c r="PU437" s="128"/>
      <c r="PV437" s="128"/>
      <c r="PW437" s="128"/>
      <c r="PX437" s="128"/>
      <c r="PY437" s="128"/>
      <c r="PZ437" s="128"/>
      <c r="QA437" s="128"/>
      <c r="QB437" s="128"/>
      <c r="QC437" s="128"/>
      <c r="QD437" s="128"/>
      <c r="QE437" s="128"/>
      <c r="QF437" s="128"/>
      <c r="QG437" s="128"/>
      <c r="QH437" s="128"/>
      <c r="QI437" s="128"/>
      <c r="QJ437" s="128"/>
      <c r="QK437" s="128"/>
      <c r="QL437" s="128"/>
      <c r="QM437" s="128"/>
      <c r="QN437" s="128"/>
      <c r="QO437" s="128"/>
      <c r="QP437" s="128"/>
      <c r="QQ437" s="128"/>
      <c r="QR437" s="128"/>
      <c r="QS437" s="128"/>
      <c r="QT437" s="128"/>
      <c r="QU437" s="128"/>
      <c r="QV437" s="128"/>
      <c r="QW437" s="128"/>
      <c r="QX437" s="128"/>
      <c r="QY437" s="128"/>
      <c r="QZ437" s="128"/>
      <c r="RA437" s="128"/>
      <c r="RB437" s="128"/>
      <c r="RC437" s="128"/>
      <c r="RD437" s="128"/>
      <c r="RE437" s="128"/>
      <c r="RF437" s="128"/>
      <c r="RG437" s="128"/>
      <c r="RH437" s="128"/>
      <c r="RI437" s="128"/>
      <c r="RJ437" s="128"/>
      <c r="RK437" s="128"/>
      <c r="RL437" s="128"/>
      <c r="RM437" s="128"/>
      <c r="RN437" s="128"/>
      <c r="RO437" s="128"/>
      <c r="RP437" s="128"/>
      <c r="RQ437" s="128"/>
      <c r="RR437" s="128"/>
      <c r="RS437" s="128"/>
      <c r="RT437" s="128"/>
      <c r="RU437" s="128"/>
      <c r="RV437" s="128"/>
      <c r="RW437" s="128"/>
      <c r="RX437" s="128"/>
      <c r="RY437" s="128"/>
      <c r="RZ437" s="128"/>
      <c r="SA437" s="128"/>
      <c r="SB437" s="128"/>
      <c r="SC437" s="128"/>
      <c r="SD437" s="128"/>
      <c r="SE437" s="128"/>
      <c r="SF437" s="128"/>
      <c r="SG437" s="128"/>
      <c r="SH437" s="128"/>
      <c r="SI437" s="128"/>
      <c r="SJ437" s="128"/>
      <c r="SK437" s="128"/>
      <c r="SL437" s="128"/>
      <c r="SM437" s="128"/>
      <c r="SN437" s="128"/>
      <c r="SO437" s="128"/>
      <c r="SP437" s="128"/>
      <c r="SQ437" s="128"/>
      <c r="SR437" s="128"/>
      <c r="SS437" s="128"/>
      <c r="ST437" s="128"/>
      <c r="SU437" s="128"/>
      <c r="SV437" s="128"/>
      <c r="SW437" s="128"/>
      <c r="SX437" s="128"/>
      <c r="SY437" s="128"/>
      <c r="SZ437" s="128"/>
      <c r="TA437" s="128"/>
      <c r="TB437" s="128"/>
      <c r="TC437" s="128"/>
      <c r="TD437" s="128"/>
      <c r="TE437" s="128"/>
      <c r="TF437" s="128"/>
      <c r="TG437" s="128"/>
      <c r="TH437" s="128"/>
      <c r="TI437" s="128"/>
      <c r="TJ437" s="128"/>
      <c r="TK437" s="128"/>
      <c r="TL437" s="128"/>
      <c r="TM437" s="128"/>
      <c r="TN437" s="128"/>
      <c r="TO437" s="128"/>
      <c r="TP437" s="128"/>
      <c r="TQ437" s="128"/>
      <c r="TR437" s="128"/>
      <c r="TS437" s="128"/>
      <c r="TT437" s="128"/>
      <c r="TU437" s="128"/>
      <c r="TV437" s="128"/>
      <c r="TW437" s="128"/>
      <c r="TX437" s="128"/>
      <c r="TY437" s="128"/>
      <c r="TZ437" s="128"/>
      <c r="UA437" s="128"/>
      <c r="UB437" s="128"/>
      <c r="UC437" s="128"/>
      <c r="UD437" s="128"/>
      <c r="UE437" s="128"/>
      <c r="UF437" s="128"/>
      <c r="UG437" s="128"/>
      <c r="UH437" s="128"/>
      <c r="UI437" s="128"/>
      <c r="UJ437" s="128"/>
      <c r="UK437" s="128"/>
      <c r="UL437" s="128"/>
      <c r="UM437" s="128"/>
      <c r="UN437" s="128"/>
      <c r="UO437" s="128"/>
      <c r="UP437" s="128"/>
      <c r="UQ437" s="128"/>
      <c r="UR437" s="128"/>
      <c r="US437" s="128"/>
      <c r="UT437" s="128"/>
      <c r="UU437" s="128"/>
      <c r="UV437" s="128"/>
      <c r="UW437" s="128"/>
      <c r="UX437" s="128"/>
      <c r="UY437" s="128"/>
      <c r="UZ437" s="128"/>
      <c r="VA437" s="128"/>
      <c r="VB437" s="128"/>
      <c r="VC437" s="128"/>
      <c r="VD437" s="128"/>
      <c r="VE437" s="128"/>
      <c r="VF437" s="128"/>
      <c r="VG437" s="128"/>
      <c r="VH437" s="128"/>
      <c r="VI437" s="128"/>
      <c r="VJ437" s="128"/>
      <c r="VK437" s="128"/>
      <c r="VL437" s="128"/>
      <c r="VM437" s="128"/>
      <c r="VN437" s="128"/>
      <c r="VO437" s="128"/>
      <c r="VP437" s="128"/>
      <c r="VQ437" s="128"/>
      <c r="VR437" s="128"/>
      <c r="VS437" s="128"/>
      <c r="VT437" s="128"/>
      <c r="VU437" s="128"/>
      <c r="VV437" s="128"/>
      <c r="VW437" s="128"/>
      <c r="VX437" s="128"/>
      <c r="VY437" s="128"/>
      <c r="VZ437" s="128"/>
      <c r="WA437" s="128"/>
      <c r="WB437" s="128"/>
      <c r="WC437" s="128"/>
      <c r="WD437" s="128"/>
      <c r="WE437" s="128"/>
      <c r="WF437" s="128"/>
      <c r="WG437" s="128"/>
      <c r="WH437" s="128"/>
      <c r="WI437" s="128"/>
      <c r="WJ437" s="128"/>
      <c r="WK437" s="128"/>
      <c r="WL437" s="128"/>
      <c r="WM437" s="128"/>
      <c r="WN437" s="128"/>
      <c r="WO437" s="128"/>
      <c r="WP437" s="128"/>
      <c r="WQ437" s="128"/>
      <c r="WR437" s="128"/>
      <c r="WS437" s="128"/>
      <c r="WT437" s="128"/>
      <c r="WU437" s="128"/>
      <c r="WV437" s="128"/>
      <c r="WW437" s="128"/>
      <c r="WX437" s="128"/>
      <c r="WY437" s="128"/>
      <c r="WZ437" s="128"/>
      <c r="XA437" s="128"/>
      <c r="XB437" s="128"/>
      <c r="XC437" s="128"/>
      <c r="XD437" s="128"/>
      <c r="XE437" s="128"/>
      <c r="XF437" s="128"/>
      <c r="XG437" s="128"/>
      <c r="XH437" s="128"/>
      <c r="XI437" s="128"/>
      <c r="XJ437" s="128"/>
      <c r="XK437" s="128"/>
      <c r="XL437" s="128"/>
      <c r="XM437" s="128"/>
      <c r="XN437" s="128"/>
      <c r="XO437" s="128"/>
      <c r="XP437" s="128"/>
      <c r="XQ437" s="128"/>
      <c r="XR437" s="128"/>
      <c r="XS437" s="128"/>
      <c r="XT437" s="128"/>
      <c r="XU437" s="128"/>
      <c r="XV437" s="128"/>
      <c r="XW437" s="128"/>
      <c r="XX437" s="128"/>
      <c r="XY437" s="128"/>
      <c r="XZ437" s="128"/>
      <c r="YA437" s="128"/>
      <c r="YB437" s="128"/>
      <c r="YC437" s="128"/>
      <c r="YD437" s="128"/>
      <c r="YE437" s="128"/>
      <c r="YF437" s="128"/>
      <c r="YG437" s="128"/>
      <c r="YH437" s="128"/>
      <c r="YI437" s="128"/>
      <c r="YJ437" s="128"/>
      <c r="YK437" s="128"/>
      <c r="YL437" s="128"/>
      <c r="YM437" s="128"/>
      <c r="YN437" s="128"/>
      <c r="YO437" s="128"/>
      <c r="YP437" s="128"/>
      <c r="YQ437" s="128"/>
      <c r="YR437" s="128"/>
      <c r="YS437" s="128"/>
      <c r="YT437" s="128"/>
      <c r="YU437" s="128"/>
      <c r="YV437" s="128"/>
      <c r="YW437" s="128"/>
      <c r="YX437" s="128"/>
      <c r="YY437" s="128"/>
      <c r="YZ437" s="128"/>
      <c r="ZA437" s="128"/>
      <c r="ZB437" s="128"/>
      <c r="ZC437" s="128"/>
      <c r="ZD437" s="128"/>
      <c r="ZE437" s="128"/>
      <c r="ZF437" s="128"/>
      <c r="ZG437" s="128"/>
      <c r="ZH437" s="128"/>
      <c r="ZI437" s="128"/>
      <c r="ZJ437" s="128"/>
      <c r="ZK437" s="128"/>
      <c r="ZL437" s="128"/>
      <c r="ZM437" s="128"/>
      <c r="ZN437" s="128"/>
      <c r="ZO437" s="128"/>
      <c r="ZP437" s="128"/>
      <c r="ZQ437" s="128"/>
      <c r="ZR437" s="128"/>
      <c r="ZS437" s="128"/>
      <c r="ZT437" s="128"/>
      <c r="ZU437" s="128"/>
      <c r="ZV437" s="128"/>
      <c r="ZW437" s="128"/>
      <c r="ZX437" s="128"/>
      <c r="ZY437" s="128"/>
      <c r="ZZ437" s="128"/>
      <c r="AAA437" s="128"/>
      <c r="AAB437" s="128"/>
      <c r="AAC437" s="128"/>
      <c r="AAD437" s="128"/>
      <c r="AAE437" s="128"/>
      <c r="AAF437" s="128"/>
      <c r="AAG437" s="128"/>
      <c r="AAH437" s="128"/>
      <c r="AAI437" s="128"/>
      <c r="AAJ437" s="128"/>
      <c r="AAK437" s="128"/>
      <c r="AAL437" s="128"/>
      <c r="AAM437" s="128"/>
      <c r="AAN437" s="128"/>
      <c r="AAO437" s="128"/>
      <c r="AAP437" s="128"/>
      <c r="AAQ437" s="128"/>
      <c r="AAR437" s="128"/>
      <c r="AAS437" s="128"/>
      <c r="AAT437" s="128"/>
      <c r="AAU437" s="128"/>
      <c r="AAV437" s="128"/>
      <c r="AAW437" s="128"/>
      <c r="AAX437" s="128"/>
      <c r="AAY437" s="128"/>
      <c r="AAZ437" s="128"/>
      <c r="ABA437" s="128"/>
      <c r="ABB437" s="128"/>
      <c r="ABC437" s="128"/>
      <c r="ABD437" s="128"/>
      <c r="ABE437" s="128"/>
      <c r="ABF437" s="128"/>
      <c r="ABG437" s="128"/>
      <c r="ABH437" s="128"/>
      <c r="ABI437" s="128"/>
      <c r="ABJ437" s="128"/>
      <c r="ABK437" s="128"/>
      <c r="ABL437" s="128"/>
      <c r="ABM437" s="128"/>
      <c r="ABN437" s="128"/>
      <c r="ABO437" s="128"/>
      <c r="ABP437" s="128"/>
      <c r="ABQ437" s="128"/>
      <c r="ABR437" s="128"/>
      <c r="ABS437" s="128"/>
      <c r="ABT437" s="128"/>
      <c r="ABU437" s="128"/>
      <c r="ABV437" s="128"/>
      <c r="ABW437" s="128"/>
      <c r="ABX437" s="128"/>
      <c r="ABY437" s="128"/>
      <c r="ABZ437" s="128"/>
      <c r="ACA437" s="128"/>
      <c r="ACB437" s="128"/>
      <c r="ACC437" s="128"/>
      <c r="ACD437" s="128"/>
      <c r="ACE437" s="128"/>
      <c r="ACF437" s="128"/>
      <c r="ACG437" s="128"/>
      <c r="ACH437" s="128"/>
      <c r="ACI437" s="128"/>
      <c r="ACJ437" s="128"/>
      <c r="ACK437" s="128"/>
      <c r="ACL437" s="128"/>
      <c r="ACM437" s="128"/>
      <c r="ACN437" s="128"/>
      <c r="ACO437" s="128"/>
      <c r="ACP437" s="128"/>
      <c r="ACQ437" s="128"/>
      <c r="ACR437" s="128"/>
      <c r="ACS437" s="128"/>
      <c r="ACT437" s="128"/>
      <c r="ACU437" s="128"/>
      <c r="ACV437" s="128"/>
      <c r="ACW437" s="128"/>
      <c r="ACX437" s="128"/>
      <c r="ACY437" s="128"/>
      <c r="ACZ437" s="128"/>
      <c r="ADA437" s="128"/>
      <c r="ADB437" s="128"/>
      <c r="ADC437" s="128"/>
      <c r="ADD437" s="128"/>
      <c r="ADE437" s="128"/>
      <c r="ADF437" s="128"/>
      <c r="ADG437" s="128"/>
      <c r="ADH437" s="128"/>
      <c r="ADI437" s="128"/>
      <c r="ADJ437" s="128"/>
      <c r="ADK437" s="128"/>
      <c r="ADL437" s="128"/>
      <c r="ADM437" s="128"/>
      <c r="ADN437" s="128"/>
      <c r="ADO437" s="128"/>
      <c r="ADP437" s="128"/>
      <c r="ADQ437" s="128"/>
      <c r="ADR437" s="128"/>
      <c r="ADS437" s="128"/>
      <c r="ADT437" s="128"/>
      <c r="ADU437" s="128"/>
      <c r="ADV437" s="128"/>
      <c r="ADW437" s="128"/>
      <c r="ADX437" s="128"/>
      <c r="ADY437" s="128"/>
      <c r="ADZ437" s="128"/>
      <c r="AEA437" s="128"/>
      <c r="AEB437" s="128"/>
      <c r="AEC437" s="128"/>
      <c r="AED437" s="128"/>
      <c r="AEE437" s="128"/>
      <c r="AEF437" s="128"/>
      <c r="AEG437" s="128"/>
      <c r="AEH437" s="128"/>
      <c r="AEI437" s="128"/>
      <c r="AEJ437" s="128"/>
      <c r="AEK437" s="128"/>
    </row>
    <row r="438" spans="1:817" s="123" customFormat="1" hidden="1" x14ac:dyDescent="0.25">
      <c r="A438" s="75"/>
      <c r="B438" s="125"/>
      <c r="C438" s="126"/>
      <c r="D438" s="126"/>
      <c r="E438" s="127"/>
      <c r="F438" s="122"/>
      <c r="G438" s="21"/>
      <c r="H438" s="122"/>
      <c r="I438" s="122"/>
      <c r="J438" s="122"/>
      <c r="K438" s="122"/>
      <c r="L438" s="122"/>
      <c r="M438" s="122"/>
    </row>
    <row r="439" spans="1:817" hidden="1" x14ac:dyDescent="0.25">
      <c r="A439" s="3"/>
      <c r="B439" s="48"/>
      <c r="C439" s="9"/>
      <c r="D439" s="9"/>
      <c r="E439" s="10"/>
      <c r="F439" s="21"/>
      <c r="G439" s="21"/>
    </row>
    <row r="440" spans="1:817" hidden="1" x14ac:dyDescent="0.25">
      <c r="A440" s="3"/>
      <c r="B440" s="48"/>
      <c r="C440" s="9"/>
      <c r="D440" s="9"/>
      <c r="E440" s="10"/>
      <c r="F440" s="21"/>
      <c r="G440" s="21"/>
    </row>
    <row r="441" spans="1:817" ht="15.75" hidden="1" customHeight="1" x14ac:dyDescent="0.25">
      <c r="A441" s="205"/>
      <c r="B441" s="202"/>
      <c r="C441" s="209"/>
      <c r="D441" s="209"/>
      <c r="E441" s="208"/>
      <c r="F441" s="21"/>
      <c r="G441" s="21"/>
    </row>
    <row r="442" spans="1:817" ht="15.75" hidden="1" customHeight="1" x14ac:dyDescent="0.25">
      <c r="A442" s="206"/>
      <c r="B442" s="203"/>
      <c r="C442" s="210"/>
      <c r="D442" s="210"/>
      <c r="E442" s="208"/>
      <c r="F442" s="21"/>
      <c r="G442" s="21"/>
    </row>
    <row r="443" spans="1:817" ht="15.75" hidden="1" customHeight="1" x14ac:dyDescent="0.25">
      <c r="A443" s="207"/>
      <c r="B443" s="204"/>
      <c r="C443" s="211"/>
      <c r="D443" s="211"/>
      <c r="E443" s="208"/>
      <c r="F443" s="21"/>
      <c r="G443" s="21"/>
    </row>
    <row r="444" spans="1:817" hidden="1" x14ac:dyDescent="0.25">
      <c r="A444" s="3"/>
      <c r="B444" s="48"/>
      <c r="C444" s="9"/>
      <c r="D444" s="9"/>
      <c r="E444" s="10"/>
      <c r="F444" s="21"/>
      <c r="G444" s="21"/>
    </row>
    <row r="445" spans="1:817" hidden="1" x14ac:dyDescent="0.25">
      <c r="A445" s="3"/>
      <c r="B445" s="48"/>
      <c r="C445" s="9"/>
      <c r="D445" s="9"/>
      <c r="E445" s="10"/>
      <c r="F445" s="21"/>
      <c r="G445" s="21"/>
    </row>
    <row r="446" spans="1:817" ht="47.25" hidden="1" x14ac:dyDescent="0.25">
      <c r="A446" s="3"/>
      <c r="B446" s="91" t="s">
        <v>186</v>
      </c>
      <c r="C446" s="24">
        <f t="shared" ref="C446:D446" si="129">C447</f>
        <v>0</v>
      </c>
      <c r="D446" s="24">
        <f t="shared" si="129"/>
        <v>0</v>
      </c>
      <c r="E446" s="10"/>
      <c r="F446" s="21"/>
      <c r="G446" s="21"/>
    </row>
    <row r="447" spans="1:817" hidden="1" x14ac:dyDescent="0.25">
      <c r="A447" s="3"/>
      <c r="B447" s="48"/>
      <c r="C447" s="9"/>
      <c r="D447" s="9"/>
      <c r="E447" s="10"/>
      <c r="F447" s="21"/>
      <c r="G447" s="21"/>
    </row>
    <row r="448" spans="1:817" ht="63" x14ac:dyDescent="0.25">
      <c r="A448" s="3" t="s">
        <v>81</v>
      </c>
      <c r="B448" s="96" t="s">
        <v>168</v>
      </c>
      <c r="C448" s="11">
        <f t="shared" ref="C448:D448" si="130">C449+C455+C460</f>
        <v>150000000</v>
      </c>
      <c r="D448" s="11">
        <f t="shared" si="130"/>
        <v>150000000</v>
      </c>
      <c r="E448" s="95"/>
      <c r="F448" s="130"/>
      <c r="G448" s="21"/>
      <c r="H448" s="131"/>
      <c r="I448" s="131"/>
      <c r="J448" s="131"/>
      <c r="K448" s="131"/>
      <c r="L448" s="119"/>
      <c r="M448" s="132"/>
    </row>
    <row r="449" spans="1:7" ht="78.75" x14ac:dyDescent="0.25">
      <c r="A449" s="3" t="s">
        <v>82</v>
      </c>
      <c r="B449" s="96" t="s">
        <v>42</v>
      </c>
      <c r="C449" s="11">
        <f t="shared" ref="C449:D449" si="131">C450</f>
        <v>150000000</v>
      </c>
      <c r="D449" s="11">
        <f t="shared" si="131"/>
        <v>150000000</v>
      </c>
      <c r="E449" s="37"/>
      <c r="F449" s="21"/>
      <c r="G449" s="21"/>
    </row>
    <row r="450" spans="1:7" ht="31.5" x14ac:dyDescent="0.25">
      <c r="A450" s="3"/>
      <c r="B450" s="91" t="s">
        <v>90</v>
      </c>
      <c r="C450" s="24">
        <f t="shared" ref="C450:D450" si="132">SUM(C451:C454)</f>
        <v>150000000</v>
      </c>
      <c r="D450" s="24">
        <f t="shared" si="132"/>
        <v>150000000</v>
      </c>
      <c r="E450" s="37"/>
      <c r="F450" s="21"/>
      <c r="G450" s="21"/>
    </row>
    <row r="451" spans="1:7" ht="47.25" x14ac:dyDescent="0.25">
      <c r="A451" s="3"/>
      <c r="B451" s="100"/>
      <c r="C451" s="9"/>
      <c r="D451" s="9">
        <v>150000000</v>
      </c>
      <c r="E451" s="10" t="s">
        <v>228</v>
      </c>
      <c r="F451" s="21"/>
      <c r="G451" s="21"/>
    </row>
    <row r="452" spans="1:7" ht="78.75" x14ac:dyDescent="0.25">
      <c r="A452" s="3"/>
      <c r="B452" s="100"/>
      <c r="C452" s="9">
        <v>150000000</v>
      </c>
      <c r="D452" s="51"/>
      <c r="E452" s="10" t="s">
        <v>221</v>
      </c>
      <c r="F452" s="21"/>
      <c r="G452" s="21"/>
    </row>
    <row r="453" spans="1:7" hidden="1" x14ac:dyDescent="0.25">
      <c r="A453" s="3"/>
      <c r="B453" s="100"/>
      <c r="C453" s="51"/>
      <c r="D453" s="51"/>
      <c r="E453" s="10"/>
      <c r="F453" s="21"/>
      <c r="G453" s="21"/>
    </row>
    <row r="454" spans="1:7" hidden="1" x14ac:dyDescent="0.25">
      <c r="A454" s="3"/>
      <c r="B454" s="103"/>
      <c r="C454" s="51"/>
      <c r="D454" s="51"/>
      <c r="E454" s="94"/>
      <c r="F454" s="21"/>
      <c r="G454" s="21"/>
    </row>
    <row r="455" spans="1:7" ht="47.25" hidden="1" x14ac:dyDescent="0.25">
      <c r="A455" s="3" t="s">
        <v>94</v>
      </c>
      <c r="B455" s="96" t="s">
        <v>169</v>
      </c>
      <c r="C455" s="11">
        <f t="shared" ref="C455:D455" si="133">C456</f>
        <v>0</v>
      </c>
      <c r="D455" s="11">
        <f t="shared" si="133"/>
        <v>0</v>
      </c>
      <c r="E455" s="6"/>
      <c r="F455" s="21"/>
      <c r="G455" s="21"/>
    </row>
    <row r="456" spans="1:7" ht="31.5" hidden="1" x14ac:dyDescent="0.25">
      <c r="A456" s="3"/>
      <c r="B456" s="102" t="s">
        <v>90</v>
      </c>
      <c r="C456" s="24">
        <f t="shared" ref="C456:D456" si="134">C457+C458+C459</f>
        <v>0</v>
      </c>
      <c r="D456" s="24">
        <f t="shared" si="134"/>
        <v>0</v>
      </c>
      <c r="E456" s="37"/>
      <c r="F456" s="21"/>
      <c r="G456" s="21"/>
    </row>
    <row r="457" spans="1:7" hidden="1" x14ac:dyDescent="0.25">
      <c r="A457" s="3"/>
      <c r="B457" s="133"/>
      <c r="C457" s="9"/>
      <c r="D457" s="9"/>
      <c r="E457" s="37"/>
      <c r="F457" s="21"/>
      <c r="G457" s="21"/>
    </row>
    <row r="458" spans="1:7" hidden="1" x14ac:dyDescent="0.25">
      <c r="A458" s="3"/>
      <c r="B458" s="103"/>
      <c r="C458" s="9"/>
      <c r="D458" s="9"/>
      <c r="E458" s="37"/>
      <c r="F458" s="21"/>
      <c r="G458" s="21"/>
    </row>
    <row r="459" spans="1:7" hidden="1" x14ac:dyDescent="0.25">
      <c r="A459" s="3"/>
      <c r="B459" s="25"/>
      <c r="C459" s="51"/>
      <c r="D459" s="51"/>
      <c r="E459" s="37"/>
      <c r="F459" s="21"/>
      <c r="G459" s="21"/>
    </row>
    <row r="460" spans="1:7" ht="126" hidden="1" x14ac:dyDescent="0.25">
      <c r="A460" s="3" t="s">
        <v>109</v>
      </c>
      <c r="B460" s="22" t="s">
        <v>170</v>
      </c>
      <c r="C460" s="11">
        <f t="shared" ref="C460:D460" si="135">C461</f>
        <v>0</v>
      </c>
      <c r="D460" s="11">
        <f t="shared" si="135"/>
        <v>0</v>
      </c>
      <c r="E460" s="94"/>
      <c r="F460" s="21"/>
      <c r="G460" s="21"/>
    </row>
    <row r="461" spans="1:7" ht="31.5" hidden="1" x14ac:dyDescent="0.25">
      <c r="A461" s="3"/>
      <c r="B461" s="102" t="s">
        <v>90</v>
      </c>
      <c r="C461" s="24">
        <f t="shared" ref="C461:D461" si="136">SUM(C462:C464)</f>
        <v>0</v>
      </c>
      <c r="D461" s="24">
        <f t="shared" si="136"/>
        <v>0</v>
      </c>
      <c r="E461" s="94"/>
      <c r="F461" s="21"/>
      <c r="G461" s="21"/>
    </row>
    <row r="462" spans="1:7" hidden="1" x14ac:dyDescent="0.25">
      <c r="A462" s="3"/>
      <c r="B462" s="164"/>
      <c r="C462" s="9"/>
      <c r="D462" s="9"/>
      <c r="E462" s="10"/>
      <c r="F462" s="21"/>
      <c r="G462" s="21"/>
    </row>
    <row r="463" spans="1:7" hidden="1" x14ac:dyDescent="0.25">
      <c r="A463" s="3"/>
      <c r="B463" s="103"/>
      <c r="C463" s="9"/>
      <c r="D463" s="9"/>
      <c r="E463" s="33"/>
      <c r="F463" s="21"/>
      <c r="G463" s="21"/>
    </row>
    <row r="464" spans="1:7" hidden="1" x14ac:dyDescent="0.25">
      <c r="A464" s="3"/>
      <c r="B464" s="103"/>
      <c r="C464" s="99"/>
      <c r="D464" s="9"/>
      <c r="E464" s="76"/>
      <c r="F464" s="21"/>
      <c r="G464" s="21"/>
    </row>
    <row r="465" spans="1:13" ht="63" hidden="1" x14ac:dyDescent="0.25">
      <c r="A465" s="3" t="s">
        <v>3</v>
      </c>
      <c r="B465" s="96" t="s">
        <v>171</v>
      </c>
      <c r="C465" s="11">
        <f t="shared" ref="C465:D465" si="137">C466+C482+C486+C489+C494</f>
        <v>0</v>
      </c>
      <c r="D465" s="11">
        <f t="shared" si="137"/>
        <v>0</v>
      </c>
      <c r="E465" s="37"/>
      <c r="F465" s="21"/>
      <c r="G465" s="21"/>
    </row>
    <row r="466" spans="1:13" ht="63" hidden="1" x14ac:dyDescent="0.25">
      <c r="A466" s="3" t="s">
        <v>4</v>
      </c>
      <c r="B466" s="22" t="s">
        <v>172</v>
      </c>
      <c r="C466" s="11">
        <f t="shared" ref="C466:D466" si="138">C467+C477</f>
        <v>0</v>
      </c>
      <c r="D466" s="11">
        <f t="shared" si="138"/>
        <v>0</v>
      </c>
      <c r="E466" s="37"/>
      <c r="F466" s="21"/>
      <c r="G466" s="21"/>
    </row>
    <row r="467" spans="1:13" ht="63" hidden="1" x14ac:dyDescent="0.25">
      <c r="A467" s="75"/>
      <c r="B467" s="89" t="s">
        <v>48</v>
      </c>
      <c r="C467" s="24">
        <f t="shared" ref="C467:D467" si="139">SUM(C468:C476)</f>
        <v>0</v>
      </c>
      <c r="D467" s="24">
        <f t="shared" si="139"/>
        <v>0</v>
      </c>
      <c r="E467" s="37"/>
      <c r="F467" s="21"/>
      <c r="G467" s="21"/>
    </row>
    <row r="468" spans="1:13" hidden="1" x14ac:dyDescent="0.25">
      <c r="A468" s="75"/>
      <c r="B468" s="134"/>
      <c r="C468" s="9"/>
      <c r="D468" s="9"/>
      <c r="E468" s="100"/>
      <c r="F468" s="21"/>
      <c r="G468" s="21"/>
    </row>
    <row r="469" spans="1:13" hidden="1" x14ac:dyDescent="0.25">
      <c r="A469" s="75"/>
      <c r="B469" s="134"/>
      <c r="C469" s="9"/>
      <c r="D469" s="9"/>
      <c r="E469" s="100"/>
      <c r="F469" s="21"/>
      <c r="G469" s="21"/>
    </row>
    <row r="470" spans="1:13" hidden="1" x14ac:dyDescent="0.25">
      <c r="A470" s="75"/>
      <c r="B470" s="134"/>
      <c r="C470" s="9"/>
      <c r="D470" s="9"/>
      <c r="E470" s="34"/>
      <c r="F470" s="21"/>
      <c r="G470" s="21"/>
    </row>
    <row r="471" spans="1:13" hidden="1" x14ac:dyDescent="0.25">
      <c r="A471" s="75"/>
      <c r="B471" s="134"/>
      <c r="C471" s="9"/>
      <c r="D471" s="9"/>
      <c r="E471" s="34"/>
      <c r="F471" s="21"/>
      <c r="G471" s="21"/>
    </row>
    <row r="472" spans="1:13" hidden="1" x14ac:dyDescent="0.25">
      <c r="A472" s="75"/>
      <c r="B472" s="134"/>
      <c r="C472" s="9"/>
      <c r="D472" s="9"/>
      <c r="E472" s="53"/>
      <c r="F472" s="21"/>
      <c r="G472" s="21"/>
    </row>
    <row r="473" spans="1:13" hidden="1" x14ac:dyDescent="0.25">
      <c r="A473" s="75"/>
      <c r="B473" s="134"/>
      <c r="C473" s="9"/>
      <c r="D473" s="9"/>
      <c r="E473" s="76"/>
      <c r="F473" s="21"/>
      <c r="G473" s="21"/>
    </row>
    <row r="474" spans="1:13" hidden="1" x14ac:dyDescent="0.25">
      <c r="A474" s="75"/>
      <c r="B474" s="134"/>
      <c r="C474" s="9"/>
      <c r="D474" s="9"/>
      <c r="E474" s="76"/>
      <c r="F474" s="21"/>
      <c r="G474" s="21"/>
    </row>
    <row r="475" spans="1:13" hidden="1" x14ac:dyDescent="0.25">
      <c r="A475" s="75"/>
      <c r="B475" s="134"/>
      <c r="C475" s="9"/>
      <c r="D475" s="9"/>
      <c r="E475" s="76"/>
      <c r="F475" s="21"/>
      <c r="G475" s="21"/>
    </row>
    <row r="476" spans="1:13" hidden="1" x14ac:dyDescent="0.25">
      <c r="A476" s="75"/>
      <c r="B476" s="134"/>
      <c r="C476" s="9"/>
      <c r="D476" s="9"/>
      <c r="E476" s="76"/>
      <c r="F476" s="21"/>
      <c r="G476" s="21"/>
    </row>
    <row r="477" spans="1:13" s="70" customFormat="1" ht="47.25" hidden="1" x14ac:dyDescent="0.25">
      <c r="A477" s="135"/>
      <c r="B477" s="71" t="s">
        <v>23</v>
      </c>
      <c r="C477" s="24">
        <f t="shared" ref="C477:D477" si="140">SUM(C478:C481)</f>
        <v>0</v>
      </c>
      <c r="D477" s="24">
        <f t="shared" si="140"/>
        <v>0</v>
      </c>
      <c r="E477" s="76"/>
      <c r="F477" s="68"/>
      <c r="G477" s="21"/>
      <c r="H477" s="69"/>
      <c r="I477" s="69"/>
      <c r="J477" s="69"/>
      <c r="K477" s="69"/>
      <c r="L477" s="69"/>
      <c r="M477" s="69"/>
    </row>
    <row r="478" spans="1:13" hidden="1" x14ac:dyDescent="0.25">
      <c r="A478" s="75"/>
      <c r="B478" s="73"/>
      <c r="C478" s="9"/>
      <c r="D478" s="9"/>
      <c r="E478" s="76"/>
      <c r="F478" s="21"/>
      <c r="G478" s="21"/>
    </row>
    <row r="479" spans="1:13" hidden="1" x14ac:dyDescent="0.25">
      <c r="A479" s="75"/>
      <c r="B479" s="73"/>
      <c r="C479" s="9"/>
      <c r="D479" s="9"/>
      <c r="E479" s="10"/>
      <c r="F479" s="21"/>
      <c r="G479" s="21"/>
    </row>
    <row r="480" spans="1:13" hidden="1" x14ac:dyDescent="0.25">
      <c r="A480" s="75"/>
      <c r="B480" s="73"/>
      <c r="C480" s="9"/>
      <c r="D480" s="9"/>
      <c r="E480" s="10"/>
      <c r="F480" s="21"/>
      <c r="G480" s="21"/>
    </row>
    <row r="481" spans="1:7" hidden="1" x14ac:dyDescent="0.25">
      <c r="A481" s="75"/>
      <c r="B481" s="134"/>
      <c r="C481" s="9"/>
      <c r="D481" s="9"/>
      <c r="E481" s="10"/>
      <c r="F481" s="21"/>
      <c r="G481" s="21"/>
    </row>
    <row r="482" spans="1:7" ht="94.5" hidden="1" x14ac:dyDescent="0.25">
      <c r="A482" s="3" t="s">
        <v>41</v>
      </c>
      <c r="B482" s="92" t="s">
        <v>89</v>
      </c>
      <c r="C482" s="11">
        <f t="shared" ref="C482:D482" si="141">C483</f>
        <v>0</v>
      </c>
      <c r="D482" s="11">
        <f t="shared" si="141"/>
        <v>0</v>
      </c>
      <c r="E482" s="37"/>
      <c r="F482" s="21"/>
      <c r="G482" s="21"/>
    </row>
    <row r="483" spans="1:7" ht="63" hidden="1" x14ac:dyDescent="0.25">
      <c r="A483" s="3"/>
      <c r="B483" s="89" t="s">
        <v>48</v>
      </c>
      <c r="C483" s="24">
        <f t="shared" ref="C483:D483" si="142">SUM(C484:C485)</f>
        <v>0</v>
      </c>
      <c r="D483" s="24">
        <f t="shared" si="142"/>
        <v>0</v>
      </c>
      <c r="E483" s="33"/>
      <c r="F483" s="21"/>
      <c r="G483" s="21"/>
    </row>
    <row r="484" spans="1:7" hidden="1" x14ac:dyDescent="0.25">
      <c r="A484" s="3"/>
      <c r="B484" s="100"/>
      <c r="C484" s="9"/>
      <c r="D484" s="9"/>
      <c r="E484" s="100"/>
      <c r="F484" s="21"/>
      <c r="G484" s="21"/>
    </row>
    <row r="485" spans="1:7" hidden="1" x14ac:dyDescent="0.25">
      <c r="A485" s="3"/>
      <c r="B485" s="73"/>
      <c r="C485" s="9"/>
      <c r="D485" s="9"/>
      <c r="E485" s="10"/>
      <c r="F485" s="21"/>
      <c r="G485" s="21"/>
    </row>
    <row r="486" spans="1:7" ht="128.25" hidden="1" customHeight="1" x14ac:dyDescent="0.25">
      <c r="A486" s="3" t="s">
        <v>45</v>
      </c>
      <c r="B486" s="92" t="s">
        <v>173</v>
      </c>
      <c r="C486" s="11">
        <f t="shared" ref="C486:D487" si="143">C487</f>
        <v>0</v>
      </c>
      <c r="D486" s="11">
        <f t="shared" si="143"/>
        <v>0</v>
      </c>
      <c r="E486" s="37"/>
      <c r="F486" s="21"/>
      <c r="G486" s="21"/>
    </row>
    <row r="487" spans="1:7" ht="31.5" hidden="1" x14ac:dyDescent="0.25">
      <c r="A487" s="3"/>
      <c r="B487" s="23" t="s">
        <v>47</v>
      </c>
      <c r="C487" s="24">
        <f t="shared" si="143"/>
        <v>0</v>
      </c>
      <c r="D487" s="24">
        <f t="shared" si="143"/>
        <v>0</v>
      </c>
      <c r="E487" s="37"/>
      <c r="F487" s="21"/>
      <c r="G487" s="21"/>
    </row>
    <row r="488" spans="1:7" hidden="1" x14ac:dyDescent="0.25">
      <c r="A488" s="3"/>
      <c r="B488" s="136"/>
      <c r="C488" s="9"/>
      <c r="D488" s="9"/>
      <c r="E488" s="37"/>
      <c r="F488" s="21"/>
      <c r="G488" s="21"/>
    </row>
    <row r="489" spans="1:7" ht="63" hidden="1" x14ac:dyDescent="0.25">
      <c r="A489" s="3" t="s">
        <v>5</v>
      </c>
      <c r="B489" s="22" t="s">
        <v>6</v>
      </c>
      <c r="C489" s="11">
        <f t="shared" ref="C489:D489" si="144">C490</f>
        <v>0</v>
      </c>
      <c r="D489" s="11">
        <f t="shared" si="144"/>
        <v>0</v>
      </c>
      <c r="E489" s="37"/>
      <c r="F489" s="21"/>
      <c r="G489" s="21"/>
    </row>
    <row r="490" spans="1:7" ht="31.5" hidden="1" x14ac:dyDescent="0.25">
      <c r="A490" s="3"/>
      <c r="B490" s="23" t="s">
        <v>47</v>
      </c>
      <c r="C490" s="24">
        <f t="shared" ref="C490:D490" si="145">C491+C492+C493</f>
        <v>0</v>
      </c>
      <c r="D490" s="24">
        <f t="shared" si="145"/>
        <v>0</v>
      </c>
      <c r="E490" s="37"/>
      <c r="F490" s="21"/>
      <c r="G490" s="21"/>
    </row>
    <row r="491" spans="1:7" hidden="1" x14ac:dyDescent="0.25">
      <c r="A491" s="75"/>
      <c r="B491" s="100"/>
      <c r="C491" s="9"/>
      <c r="D491" s="9"/>
      <c r="E491" s="10"/>
      <c r="F491" s="21"/>
      <c r="G491" s="21"/>
    </row>
    <row r="492" spans="1:7" hidden="1" x14ac:dyDescent="0.25">
      <c r="A492" s="75"/>
      <c r="B492" s="38"/>
      <c r="C492" s="9"/>
      <c r="D492" s="9"/>
      <c r="E492" s="10"/>
      <c r="F492" s="21"/>
      <c r="G492" s="21"/>
    </row>
    <row r="493" spans="1:7" hidden="1" x14ac:dyDescent="0.25">
      <c r="A493" s="75"/>
      <c r="B493" s="38"/>
      <c r="C493" s="9"/>
      <c r="D493" s="9"/>
      <c r="E493" s="10"/>
      <c r="F493" s="21"/>
      <c r="G493" s="21"/>
    </row>
    <row r="494" spans="1:7" ht="126" hidden="1" x14ac:dyDescent="0.25">
      <c r="A494" s="3" t="s">
        <v>175</v>
      </c>
      <c r="B494" s="22" t="s">
        <v>174</v>
      </c>
      <c r="C494" s="11">
        <f t="shared" ref="C494:D494" si="146">C495+C499</f>
        <v>0</v>
      </c>
      <c r="D494" s="11">
        <f t="shared" si="146"/>
        <v>0</v>
      </c>
      <c r="E494" s="186"/>
      <c r="F494" s="21"/>
      <c r="G494" s="21"/>
    </row>
    <row r="495" spans="1:7" ht="63" hidden="1" x14ac:dyDescent="0.25">
      <c r="A495" s="3"/>
      <c r="B495" s="89" t="s">
        <v>48</v>
      </c>
      <c r="C495" s="24">
        <f t="shared" ref="C495:D495" si="147">C498+C497+C496</f>
        <v>0</v>
      </c>
      <c r="D495" s="24">
        <f t="shared" si="147"/>
        <v>0</v>
      </c>
      <c r="E495" s="37"/>
      <c r="F495" s="21"/>
      <c r="G495" s="21"/>
    </row>
    <row r="496" spans="1:7" hidden="1" x14ac:dyDescent="0.25">
      <c r="A496" s="3"/>
      <c r="B496" s="100"/>
      <c r="C496" s="9"/>
      <c r="D496" s="9"/>
      <c r="E496" s="37"/>
      <c r="F496" s="21"/>
      <c r="G496" s="21"/>
    </row>
    <row r="497" spans="1:13" hidden="1" x14ac:dyDescent="0.25">
      <c r="A497" s="3"/>
      <c r="B497" s="100"/>
      <c r="C497" s="9"/>
      <c r="D497" s="9"/>
      <c r="E497" s="37"/>
      <c r="F497" s="21"/>
      <c r="G497" s="21"/>
    </row>
    <row r="498" spans="1:13" hidden="1" x14ac:dyDescent="0.25">
      <c r="A498" s="3"/>
      <c r="B498" s="100"/>
      <c r="C498" s="9"/>
      <c r="D498" s="9"/>
      <c r="E498" s="37"/>
      <c r="F498" s="21"/>
      <c r="G498" s="21"/>
    </row>
    <row r="499" spans="1:13" ht="31.5" hidden="1" x14ac:dyDescent="0.25">
      <c r="A499" s="3"/>
      <c r="B499" s="91" t="s">
        <v>46</v>
      </c>
      <c r="C499" s="9">
        <f t="shared" ref="C499" si="148">C500</f>
        <v>0</v>
      </c>
      <c r="D499" s="9">
        <f>D500</f>
        <v>0</v>
      </c>
      <c r="E499" s="37"/>
      <c r="F499" s="21"/>
      <c r="G499" s="21"/>
    </row>
    <row r="500" spans="1:13" hidden="1" x14ac:dyDescent="0.25">
      <c r="A500" s="3"/>
      <c r="B500" s="58"/>
      <c r="C500" s="24"/>
      <c r="D500" s="24"/>
      <c r="E500" s="37"/>
      <c r="F500" s="21"/>
      <c r="G500" s="21"/>
    </row>
    <row r="501" spans="1:13" ht="50.25" hidden="1" customHeight="1" x14ac:dyDescent="0.25">
      <c r="A501" s="3" t="s">
        <v>102</v>
      </c>
      <c r="B501" s="137" t="s">
        <v>99</v>
      </c>
      <c r="C501" s="11">
        <f t="shared" ref="C501:D501" si="149">C502+C507</f>
        <v>0</v>
      </c>
      <c r="D501" s="11">
        <f t="shared" si="149"/>
        <v>0</v>
      </c>
      <c r="E501" s="37"/>
      <c r="F501" s="21"/>
      <c r="G501" s="21"/>
    </row>
    <row r="502" spans="1:13" ht="63" hidden="1" x14ac:dyDescent="0.25">
      <c r="A502" s="3" t="s">
        <v>100</v>
      </c>
      <c r="B502" s="137" t="s">
        <v>101</v>
      </c>
      <c r="C502" s="11">
        <f t="shared" ref="C502:D502" si="150">C503</f>
        <v>0</v>
      </c>
      <c r="D502" s="11">
        <f t="shared" si="150"/>
        <v>0</v>
      </c>
      <c r="E502" s="37"/>
      <c r="F502" s="21"/>
      <c r="G502" s="21"/>
    </row>
    <row r="503" spans="1:13" ht="31.5" hidden="1" x14ac:dyDescent="0.25">
      <c r="A503" s="3"/>
      <c r="B503" s="138" t="s">
        <v>108</v>
      </c>
      <c r="C503" s="9">
        <f t="shared" ref="C503:D503" si="151">C504+C505+C506</f>
        <v>0</v>
      </c>
      <c r="D503" s="9">
        <f t="shared" si="151"/>
        <v>0</v>
      </c>
      <c r="E503" s="37"/>
      <c r="F503" s="21"/>
      <c r="G503" s="21"/>
    </row>
    <row r="504" spans="1:13" hidden="1" x14ac:dyDescent="0.25">
      <c r="A504" s="3"/>
      <c r="B504" s="139"/>
      <c r="C504" s="9"/>
      <c r="D504" s="9"/>
      <c r="E504" s="10"/>
      <c r="F504" s="21"/>
      <c r="G504" s="21"/>
    </row>
    <row r="505" spans="1:13" hidden="1" x14ac:dyDescent="0.25">
      <c r="A505" s="3"/>
      <c r="B505" s="139"/>
      <c r="C505" s="9"/>
      <c r="D505" s="9"/>
      <c r="E505" s="37"/>
      <c r="F505" s="21"/>
      <c r="G505" s="21"/>
    </row>
    <row r="506" spans="1:13" hidden="1" x14ac:dyDescent="0.25">
      <c r="A506" s="3"/>
      <c r="B506" s="58"/>
      <c r="C506" s="9"/>
      <c r="D506" s="24"/>
      <c r="E506" s="10"/>
      <c r="F506" s="21"/>
      <c r="G506" s="21"/>
    </row>
    <row r="507" spans="1:13" s="82" customFormat="1" ht="49.5" hidden="1" customHeight="1" x14ac:dyDescent="0.25">
      <c r="A507" s="3" t="s">
        <v>133</v>
      </c>
      <c r="B507" s="137" t="s">
        <v>140</v>
      </c>
      <c r="C507" s="11">
        <f t="shared" ref="C507:D508" si="152">C508</f>
        <v>0</v>
      </c>
      <c r="D507" s="11">
        <f t="shared" si="152"/>
        <v>0</v>
      </c>
      <c r="E507" s="10"/>
      <c r="F507" s="140"/>
      <c r="G507" s="21"/>
      <c r="H507" s="81"/>
      <c r="I507" s="81"/>
      <c r="J507" s="81"/>
      <c r="K507" s="81"/>
      <c r="L507" s="81"/>
      <c r="M507" s="81"/>
    </row>
    <row r="508" spans="1:13" ht="31.5" hidden="1" x14ac:dyDescent="0.25">
      <c r="A508" s="3"/>
      <c r="B508" s="138" t="s">
        <v>108</v>
      </c>
      <c r="C508" s="9">
        <f t="shared" si="152"/>
        <v>0</v>
      </c>
      <c r="D508" s="9">
        <f t="shared" si="152"/>
        <v>0</v>
      </c>
      <c r="E508" s="10"/>
      <c r="F508" s="21"/>
      <c r="G508" s="21"/>
    </row>
    <row r="509" spans="1:13" hidden="1" x14ac:dyDescent="0.25">
      <c r="A509" s="3"/>
      <c r="B509" s="58"/>
      <c r="C509" s="9"/>
      <c r="D509" s="24"/>
      <c r="E509" s="76"/>
      <c r="F509" s="21"/>
      <c r="G509" s="21"/>
    </row>
    <row r="510" spans="1:13" ht="78.75" hidden="1" x14ac:dyDescent="0.25">
      <c r="A510" s="3" t="s">
        <v>118</v>
      </c>
      <c r="B510" s="141" t="s">
        <v>176</v>
      </c>
      <c r="C510" s="11">
        <f t="shared" ref="C510:D510" si="153">C511+C520</f>
        <v>0</v>
      </c>
      <c r="D510" s="11">
        <f t="shared" si="153"/>
        <v>0</v>
      </c>
      <c r="E510" s="37"/>
      <c r="F510" s="21"/>
      <c r="G510" s="21"/>
    </row>
    <row r="511" spans="1:13" ht="63" hidden="1" customHeight="1" x14ac:dyDescent="0.25">
      <c r="A511" s="3" t="s">
        <v>119</v>
      </c>
      <c r="B511" s="141" t="s">
        <v>120</v>
      </c>
      <c r="C511" s="11">
        <f t="shared" ref="C511:D511" si="154">C512</f>
        <v>0</v>
      </c>
      <c r="D511" s="11">
        <f t="shared" si="154"/>
        <v>0</v>
      </c>
      <c r="E511" s="37"/>
      <c r="F511" s="21"/>
      <c r="G511" s="21"/>
    </row>
    <row r="512" spans="1:13" ht="47.25" hidden="1" x14ac:dyDescent="0.25">
      <c r="A512" s="3"/>
      <c r="B512" s="139" t="s">
        <v>189</v>
      </c>
      <c r="C512" s="24">
        <f t="shared" ref="C512:D512" si="155">SUM(C513:C519)</f>
        <v>0</v>
      </c>
      <c r="D512" s="24">
        <f t="shared" si="155"/>
        <v>0</v>
      </c>
      <c r="E512" s="37"/>
      <c r="F512" s="21"/>
      <c r="G512" s="21"/>
    </row>
    <row r="513" spans="1:7" hidden="1" x14ac:dyDescent="0.25">
      <c r="A513" s="3"/>
      <c r="B513" s="139"/>
      <c r="C513" s="9"/>
      <c r="D513" s="24"/>
      <c r="E513" s="10"/>
      <c r="F513" s="21"/>
      <c r="G513" s="21"/>
    </row>
    <row r="514" spans="1:7" hidden="1" x14ac:dyDescent="0.25">
      <c r="A514" s="3"/>
      <c r="B514" s="139"/>
      <c r="C514" s="9"/>
      <c r="D514" s="24"/>
      <c r="E514" s="37"/>
      <c r="F514" s="21"/>
      <c r="G514" s="21"/>
    </row>
    <row r="515" spans="1:7" hidden="1" x14ac:dyDescent="0.25">
      <c r="A515" s="3"/>
      <c r="B515" s="139"/>
      <c r="C515" s="9"/>
      <c r="D515" s="24"/>
      <c r="E515" s="10"/>
      <c r="F515" s="21"/>
      <c r="G515" s="21"/>
    </row>
    <row r="516" spans="1:7" hidden="1" x14ac:dyDescent="0.25">
      <c r="A516" s="3"/>
      <c r="B516" s="139"/>
      <c r="C516" s="24"/>
      <c r="D516" s="24"/>
      <c r="E516" s="177"/>
      <c r="F516" s="21"/>
      <c r="G516" s="21"/>
    </row>
    <row r="517" spans="1:7" hidden="1" x14ac:dyDescent="0.25">
      <c r="A517" s="3"/>
      <c r="B517" s="139"/>
      <c r="C517" s="24"/>
      <c r="D517" s="24"/>
      <c r="E517" s="177"/>
      <c r="F517" s="21"/>
      <c r="G517" s="21"/>
    </row>
    <row r="518" spans="1:7" hidden="1" x14ac:dyDescent="0.25">
      <c r="A518" s="3"/>
      <c r="B518" s="139"/>
      <c r="C518" s="24"/>
      <c r="D518" s="24"/>
      <c r="E518" s="177"/>
      <c r="F518" s="21"/>
      <c r="G518" s="21"/>
    </row>
    <row r="519" spans="1:7" hidden="1" x14ac:dyDescent="0.25">
      <c r="A519" s="3"/>
      <c r="B519" s="139"/>
      <c r="C519" s="24"/>
      <c r="D519" s="24"/>
      <c r="E519" s="177"/>
      <c r="F519" s="21"/>
      <c r="G519" s="21"/>
    </row>
    <row r="520" spans="1:7" ht="78.75" hidden="1" x14ac:dyDescent="0.25">
      <c r="A520" s="3" t="s">
        <v>121</v>
      </c>
      <c r="B520" s="141" t="s">
        <v>60</v>
      </c>
      <c r="C520" s="11">
        <f t="shared" ref="C520:D520" si="156">C521</f>
        <v>0</v>
      </c>
      <c r="D520" s="11">
        <f t="shared" si="156"/>
        <v>0</v>
      </c>
      <c r="E520" s="37"/>
      <c r="F520" s="21"/>
      <c r="G520" s="21"/>
    </row>
    <row r="521" spans="1:7" ht="47.25" hidden="1" x14ac:dyDescent="0.25">
      <c r="A521" s="3"/>
      <c r="B521" s="139" t="s">
        <v>189</v>
      </c>
      <c r="C521" s="24">
        <f t="shared" ref="C521:D521" si="157">SUM(C522:C523)</f>
        <v>0</v>
      </c>
      <c r="D521" s="24">
        <f t="shared" si="157"/>
        <v>0</v>
      </c>
      <c r="E521" s="37"/>
      <c r="F521" s="21"/>
      <c r="G521" s="21"/>
    </row>
    <row r="522" spans="1:7" hidden="1" x14ac:dyDescent="0.25">
      <c r="A522" s="3"/>
      <c r="B522" s="139"/>
      <c r="C522" s="9"/>
      <c r="D522" s="24"/>
      <c r="E522" s="37"/>
      <c r="F522" s="21"/>
      <c r="G522" s="21"/>
    </row>
    <row r="523" spans="1:7" hidden="1" x14ac:dyDescent="0.25">
      <c r="A523" s="3"/>
      <c r="B523" s="139"/>
      <c r="C523" s="24"/>
      <c r="D523" s="24"/>
      <c r="E523" s="37"/>
      <c r="F523" s="21"/>
      <c r="G523" s="21"/>
    </row>
    <row r="524" spans="1:7" ht="63.75" hidden="1" customHeight="1" x14ac:dyDescent="0.25">
      <c r="A524" s="3" t="s">
        <v>122</v>
      </c>
      <c r="B524" s="137" t="s">
        <v>123</v>
      </c>
      <c r="C524" s="11">
        <f t="shared" ref="C524:C525" si="158">C525</f>
        <v>0</v>
      </c>
      <c r="D524" s="11">
        <f>D525</f>
        <v>0</v>
      </c>
      <c r="E524" s="10"/>
      <c r="F524" s="21"/>
      <c r="G524" s="21"/>
    </row>
    <row r="525" spans="1:7" ht="63" hidden="1" x14ac:dyDescent="0.25">
      <c r="A525" s="3" t="s">
        <v>124</v>
      </c>
      <c r="B525" s="137" t="s">
        <v>55</v>
      </c>
      <c r="C525" s="11">
        <f t="shared" si="158"/>
        <v>0</v>
      </c>
      <c r="D525" s="11">
        <f>D526</f>
        <v>0</v>
      </c>
      <c r="E525" s="10"/>
      <c r="F525" s="21"/>
      <c r="G525" s="21"/>
    </row>
    <row r="526" spans="1:7" ht="31.5" hidden="1" x14ac:dyDescent="0.25">
      <c r="A526" s="3"/>
      <c r="B526" s="138" t="s">
        <v>49</v>
      </c>
      <c r="C526" s="24">
        <f t="shared" ref="C526" si="159">SUM(C527:C529)</f>
        <v>0</v>
      </c>
      <c r="D526" s="24">
        <f>SUM(D527:D529)</f>
        <v>0</v>
      </c>
      <c r="E526" s="10"/>
      <c r="F526" s="21"/>
      <c r="G526" s="21"/>
    </row>
    <row r="527" spans="1:7" hidden="1" x14ac:dyDescent="0.25">
      <c r="A527" s="3"/>
      <c r="B527" s="58"/>
      <c r="C527" s="9"/>
      <c r="D527" s="24"/>
      <c r="E527" s="10"/>
      <c r="F527" s="46"/>
      <c r="G527" s="21"/>
    </row>
    <row r="528" spans="1:7" hidden="1" x14ac:dyDescent="0.25">
      <c r="A528" s="3"/>
      <c r="B528" s="58"/>
      <c r="C528" s="9"/>
      <c r="D528" s="24"/>
      <c r="E528" s="10"/>
      <c r="F528" s="21"/>
      <c r="G528" s="21"/>
    </row>
    <row r="529" spans="1:13" hidden="1" x14ac:dyDescent="0.25">
      <c r="A529" s="3"/>
      <c r="B529" s="58"/>
      <c r="C529" s="9"/>
      <c r="D529" s="24"/>
      <c r="E529" s="10"/>
      <c r="F529" s="21"/>
      <c r="G529" s="21"/>
    </row>
    <row r="530" spans="1:13" ht="111" hidden="1" customHeight="1" x14ac:dyDescent="0.25">
      <c r="A530" s="3" t="s">
        <v>7</v>
      </c>
      <c r="B530" s="22" t="s">
        <v>8</v>
      </c>
      <c r="C530" s="11">
        <f t="shared" ref="C530:D530" si="160">C531+C534+C537+C540</f>
        <v>0</v>
      </c>
      <c r="D530" s="11">
        <f t="shared" si="160"/>
        <v>0</v>
      </c>
      <c r="E530" s="6"/>
      <c r="F530" s="21"/>
      <c r="G530" s="21"/>
    </row>
    <row r="531" spans="1:13" ht="63" hidden="1" x14ac:dyDescent="0.25">
      <c r="A531" s="3" t="s">
        <v>104</v>
      </c>
      <c r="B531" s="142" t="s">
        <v>103</v>
      </c>
      <c r="C531" s="11">
        <f t="shared" ref="C531:D532" si="161">C532</f>
        <v>0</v>
      </c>
      <c r="D531" s="11">
        <f t="shared" si="161"/>
        <v>0</v>
      </c>
      <c r="E531" s="37"/>
      <c r="F531" s="21"/>
      <c r="G531" s="21"/>
    </row>
    <row r="532" spans="1:13" ht="31.5" hidden="1" x14ac:dyDescent="0.25">
      <c r="A532" s="3"/>
      <c r="B532" s="23" t="s">
        <v>22</v>
      </c>
      <c r="C532" s="24">
        <f t="shared" si="161"/>
        <v>0</v>
      </c>
      <c r="D532" s="24">
        <f t="shared" si="161"/>
        <v>0</v>
      </c>
      <c r="E532" s="37"/>
      <c r="F532" s="21"/>
      <c r="G532" s="21"/>
    </row>
    <row r="533" spans="1:13" hidden="1" x14ac:dyDescent="0.25">
      <c r="A533" s="3"/>
      <c r="B533" s="23"/>
      <c r="C533" s="9"/>
      <c r="D533" s="9"/>
      <c r="E533" s="76"/>
      <c r="F533" s="21"/>
      <c r="G533" s="21"/>
    </row>
    <row r="534" spans="1:13" ht="126" hidden="1" x14ac:dyDescent="0.25">
      <c r="A534" s="3" t="s">
        <v>54</v>
      </c>
      <c r="B534" s="22" t="s">
        <v>130</v>
      </c>
      <c r="C534" s="11">
        <f t="shared" ref="C534:D535" si="162">C535</f>
        <v>0</v>
      </c>
      <c r="D534" s="11">
        <f t="shared" si="162"/>
        <v>0</v>
      </c>
      <c r="E534" s="10"/>
      <c r="F534" s="21"/>
      <c r="G534" s="21"/>
    </row>
    <row r="535" spans="1:13" ht="31.5" hidden="1" x14ac:dyDescent="0.25">
      <c r="A535" s="3"/>
      <c r="B535" s="23" t="s">
        <v>22</v>
      </c>
      <c r="C535" s="24">
        <f t="shared" si="162"/>
        <v>0</v>
      </c>
      <c r="D535" s="24">
        <f t="shared" si="162"/>
        <v>0</v>
      </c>
      <c r="E535" s="10"/>
      <c r="F535" s="21"/>
      <c r="G535" s="21"/>
    </row>
    <row r="536" spans="1:13" hidden="1" x14ac:dyDescent="0.25">
      <c r="A536" s="3"/>
      <c r="B536" s="143"/>
      <c r="C536" s="9"/>
      <c r="D536" s="9"/>
      <c r="E536" s="10"/>
      <c r="F536" s="21"/>
      <c r="G536" s="21"/>
    </row>
    <row r="537" spans="1:13" ht="47.25" hidden="1" customHeight="1" x14ac:dyDescent="0.25">
      <c r="A537" s="3" t="s">
        <v>88</v>
      </c>
      <c r="B537" s="22" t="s">
        <v>131</v>
      </c>
      <c r="C537" s="11">
        <f t="shared" ref="C537:D538" si="163">C538</f>
        <v>0</v>
      </c>
      <c r="D537" s="11">
        <f t="shared" si="163"/>
        <v>0</v>
      </c>
      <c r="E537" s="10"/>
      <c r="F537" s="21"/>
      <c r="G537" s="21"/>
    </row>
    <row r="538" spans="1:13" ht="30.75" hidden="1" customHeight="1" x14ac:dyDescent="0.25">
      <c r="A538" s="3"/>
      <c r="B538" s="23" t="s">
        <v>22</v>
      </c>
      <c r="C538" s="24">
        <f t="shared" si="163"/>
        <v>0</v>
      </c>
      <c r="D538" s="24">
        <f t="shared" si="163"/>
        <v>0</v>
      </c>
      <c r="E538" s="10"/>
      <c r="F538" s="21"/>
      <c r="G538" s="21"/>
    </row>
    <row r="539" spans="1:13" ht="47.25" hidden="1" customHeight="1" x14ac:dyDescent="0.25">
      <c r="A539" s="3"/>
      <c r="B539" s="22"/>
      <c r="C539" s="11"/>
      <c r="D539" s="11"/>
      <c r="E539" s="10"/>
      <c r="F539" s="21"/>
      <c r="G539" s="21"/>
    </row>
    <row r="540" spans="1:13" s="82" customFormat="1" ht="48.75" hidden="1" customHeight="1" x14ac:dyDescent="0.25">
      <c r="A540" s="3" t="s">
        <v>111</v>
      </c>
      <c r="B540" s="22" t="s">
        <v>132</v>
      </c>
      <c r="C540" s="11">
        <f t="shared" ref="C540:D540" si="164">C541+C544</f>
        <v>0</v>
      </c>
      <c r="D540" s="11">
        <f t="shared" si="164"/>
        <v>0</v>
      </c>
      <c r="E540" s="37"/>
      <c r="F540" s="140"/>
      <c r="G540" s="21"/>
      <c r="H540" s="81"/>
      <c r="I540" s="81"/>
      <c r="J540" s="81"/>
      <c r="K540" s="81"/>
      <c r="L540" s="81"/>
      <c r="M540" s="81"/>
    </row>
    <row r="541" spans="1:13" s="70" customFormat="1" ht="31.5" hidden="1" x14ac:dyDescent="0.25">
      <c r="A541" s="5"/>
      <c r="B541" s="23" t="s">
        <v>22</v>
      </c>
      <c r="C541" s="24">
        <f t="shared" ref="C541:D541" si="165">C542+C543</f>
        <v>0</v>
      </c>
      <c r="D541" s="24">
        <f t="shared" si="165"/>
        <v>0</v>
      </c>
      <c r="E541" s="67"/>
      <c r="F541" s="68"/>
      <c r="G541" s="21"/>
      <c r="H541" s="69"/>
      <c r="I541" s="69"/>
      <c r="J541" s="69"/>
      <c r="K541" s="69"/>
      <c r="L541" s="69"/>
      <c r="M541" s="69"/>
    </row>
    <row r="542" spans="1:13" hidden="1" x14ac:dyDescent="0.25">
      <c r="A542" s="3"/>
      <c r="B542" s="23"/>
      <c r="C542" s="11"/>
      <c r="D542" s="9"/>
      <c r="E542" s="10"/>
      <c r="F542" s="21"/>
      <c r="G542" s="21"/>
    </row>
    <row r="543" spans="1:13" hidden="1" x14ac:dyDescent="0.25">
      <c r="A543" s="3"/>
      <c r="B543" s="23"/>
      <c r="C543" s="11"/>
      <c r="D543" s="9"/>
      <c r="E543" s="10"/>
      <c r="F543" s="21"/>
      <c r="G543" s="21"/>
    </row>
    <row r="544" spans="1:13" ht="31.5" hidden="1" x14ac:dyDescent="0.25">
      <c r="A544" s="3"/>
      <c r="B544" s="23" t="s">
        <v>33</v>
      </c>
      <c r="C544" s="24">
        <f t="shared" ref="C544:D544" si="166">C545+C546</f>
        <v>0</v>
      </c>
      <c r="D544" s="24">
        <f t="shared" si="166"/>
        <v>0</v>
      </c>
      <c r="E544" s="10"/>
      <c r="F544" s="21"/>
      <c r="G544" s="21"/>
    </row>
    <row r="545" spans="1:7" hidden="1" x14ac:dyDescent="0.25">
      <c r="A545" s="3"/>
      <c r="B545" s="23"/>
      <c r="C545" s="11"/>
      <c r="D545" s="9"/>
      <c r="E545" s="10"/>
      <c r="F545" s="21"/>
      <c r="G545" s="21"/>
    </row>
    <row r="546" spans="1:7" hidden="1" x14ac:dyDescent="0.25">
      <c r="A546" s="3"/>
      <c r="B546" s="23"/>
      <c r="C546" s="11"/>
      <c r="D546" s="9"/>
      <c r="E546" s="10"/>
      <c r="F546" s="21"/>
      <c r="G546" s="21"/>
    </row>
    <row r="547" spans="1:7" ht="78.75" x14ac:dyDescent="0.25">
      <c r="A547" s="3" t="s">
        <v>37</v>
      </c>
      <c r="B547" s="96" t="s">
        <v>36</v>
      </c>
      <c r="C547" s="11">
        <f t="shared" ref="C547:D547" si="167">C548+C552+C558</f>
        <v>10000000</v>
      </c>
      <c r="D547" s="11">
        <f t="shared" si="167"/>
        <v>0</v>
      </c>
      <c r="E547" s="37"/>
      <c r="F547" s="21"/>
      <c r="G547" s="21"/>
    </row>
    <row r="548" spans="1:7" ht="63" hidden="1" x14ac:dyDescent="0.25">
      <c r="A548" s="3" t="s">
        <v>38</v>
      </c>
      <c r="B548" s="64" t="s">
        <v>177</v>
      </c>
      <c r="C548" s="11">
        <f t="shared" ref="C548" si="168">C549</f>
        <v>0</v>
      </c>
      <c r="D548" s="11">
        <f>D549</f>
        <v>0</v>
      </c>
      <c r="E548" s="37"/>
      <c r="F548" s="21"/>
      <c r="G548" s="21"/>
    </row>
    <row r="549" spans="1:7" hidden="1" x14ac:dyDescent="0.25">
      <c r="A549" s="3"/>
      <c r="B549" s="89" t="s">
        <v>20</v>
      </c>
      <c r="C549" s="24">
        <f t="shared" ref="C549:D549" si="169">C550+C551</f>
        <v>0</v>
      </c>
      <c r="D549" s="24">
        <f t="shared" si="169"/>
        <v>0</v>
      </c>
      <c r="E549" s="37"/>
      <c r="F549" s="21"/>
      <c r="G549" s="21"/>
    </row>
    <row r="550" spans="1:7" hidden="1" x14ac:dyDescent="0.25">
      <c r="A550" s="3"/>
      <c r="B550" s="89"/>
      <c r="C550" s="9"/>
      <c r="D550" s="24"/>
      <c r="E550" s="10"/>
      <c r="F550" s="21"/>
      <c r="G550" s="21"/>
    </row>
    <row r="551" spans="1:7" hidden="1" x14ac:dyDescent="0.25">
      <c r="A551" s="3"/>
      <c r="B551" s="100"/>
      <c r="C551" s="9"/>
      <c r="D551" s="9"/>
      <c r="E551" s="10"/>
      <c r="F551" s="21"/>
      <c r="G551" s="21"/>
    </row>
    <row r="552" spans="1:7" ht="48.75" hidden="1" customHeight="1" x14ac:dyDescent="0.25">
      <c r="A552" s="3" t="s">
        <v>44</v>
      </c>
      <c r="B552" s="104" t="s">
        <v>178</v>
      </c>
      <c r="C552" s="11">
        <f t="shared" ref="C552:D552" si="170">C553+C556</f>
        <v>0</v>
      </c>
      <c r="D552" s="11">
        <f t="shared" si="170"/>
        <v>0</v>
      </c>
      <c r="E552" s="37"/>
      <c r="F552" s="21"/>
      <c r="G552" s="21"/>
    </row>
    <row r="553" spans="1:7" hidden="1" x14ac:dyDescent="0.25">
      <c r="A553" s="3"/>
      <c r="B553" s="89" t="s">
        <v>20</v>
      </c>
      <c r="C553" s="24">
        <f t="shared" ref="C553:D553" si="171">C554+C555</f>
        <v>0</v>
      </c>
      <c r="D553" s="24">
        <f t="shared" si="171"/>
        <v>0</v>
      </c>
      <c r="E553" s="37"/>
      <c r="F553" s="21"/>
      <c r="G553" s="21"/>
    </row>
    <row r="554" spans="1:7" hidden="1" x14ac:dyDescent="0.25">
      <c r="A554" s="3"/>
      <c r="B554" s="8"/>
      <c r="C554" s="24"/>
      <c r="D554" s="24"/>
      <c r="E554" s="10"/>
      <c r="F554" s="21"/>
      <c r="G554" s="21"/>
    </row>
    <row r="555" spans="1:7" hidden="1" x14ac:dyDescent="0.25">
      <c r="A555" s="3"/>
      <c r="B555" s="73"/>
      <c r="C555" s="9"/>
      <c r="D555" s="9"/>
      <c r="E555" s="10"/>
      <c r="F555" s="21"/>
      <c r="G555" s="21"/>
    </row>
    <row r="556" spans="1:7" ht="31.5" hidden="1" x14ac:dyDescent="0.25">
      <c r="A556" s="3"/>
      <c r="B556" s="47" t="s">
        <v>33</v>
      </c>
      <c r="C556" s="24">
        <f t="shared" ref="C556" si="172">C557</f>
        <v>0</v>
      </c>
      <c r="D556" s="24">
        <f>D557</f>
        <v>0</v>
      </c>
      <c r="E556" s="37"/>
      <c r="F556" s="21"/>
      <c r="G556" s="21"/>
    </row>
    <row r="557" spans="1:7" hidden="1" x14ac:dyDescent="0.25">
      <c r="A557" s="3"/>
      <c r="B557" s="47"/>
      <c r="C557" s="11"/>
      <c r="D557" s="11"/>
      <c r="E557" s="37"/>
      <c r="F557" s="21"/>
      <c r="G557" s="21"/>
    </row>
    <row r="558" spans="1:7" ht="78.75" x14ac:dyDescent="0.25">
      <c r="A558" s="3" t="s">
        <v>87</v>
      </c>
      <c r="B558" s="64" t="s">
        <v>179</v>
      </c>
      <c r="C558" s="11">
        <f t="shared" ref="C558:D558" si="173">C559+C561+C563+C565+C567+C569+C571+C573+C576+C580+C582+C584+C586+C588+C590+C592+C594+C596+C598+C600+C602+C604+C606</f>
        <v>10000000</v>
      </c>
      <c r="D558" s="11">
        <f t="shared" si="173"/>
        <v>0</v>
      </c>
      <c r="E558" s="37"/>
      <c r="F558" s="21"/>
      <c r="G558" s="21"/>
    </row>
    <row r="559" spans="1:7" ht="47.25" hidden="1" x14ac:dyDescent="0.25">
      <c r="A559" s="3"/>
      <c r="B559" s="23" t="s">
        <v>191</v>
      </c>
      <c r="C559" s="24">
        <f t="shared" ref="C559:D559" si="174">C560</f>
        <v>0</v>
      </c>
      <c r="D559" s="24">
        <f t="shared" si="174"/>
        <v>0</v>
      </c>
      <c r="E559" s="37"/>
      <c r="F559" s="21"/>
      <c r="G559" s="21"/>
    </row>
    <row r="560" spans="1:7" hidden="1" x14ac:dyDescent="0.25">
      <c r="A560" s="3"/>
      <c r="B560" s="104"/>
      <c r="C560" s="24"/>
      <c r="D560" s="24"/>
      <c r="E560" s="10"/>
      <c r="F560" s="21"/>
      <c r="G560" s="21"/>
    </row>
    <row r="561" spans="1:7" ht="31.5" hidden="1" x14ac:dyDescent="0.25">
      <c r="A561" s="3"/>
      <c r="B561" s="23" t="s">
        <v>2</v>
      </c>
      <c r="C561" s="24">
        <f t="shared" ref="C561:D561" si="175">C562</f>
        <v>0</v>
      </c>
      <c r="D561" s="24">
        <f t="shared" si="175"/>
        <v>0</v>
      </c>
      <c r="E561" s="10"/>
      <c r="F561" s="21"/>
      <c r="G561" s="21"/>
    </row>
    <row r="562" spans="1:7" hidden="1" x14ac:dyDescent="0.25">
      <c r="A562" s="3"/>
      <c r="B562" s="8"/>
      <c r="C562" s="9"/>
      <c r="D562" s="9"/>
      <c r="E562" s="10"/>
      <c r="F562" s="21"/>
      <c r="G562" s="21"/>
    </row>
    <row r="563" spans="1:7" ht="31.5" hidden="1" x14ac:dyDescent="0.25">
      <c r="A563" s="3"/>
      <c r="B563" s="23" t="s">
        <v>27</v>
      </c>
      <c r="C563" s="24">
        <f t="shared" ref="C563:D563" si="176">C564</f>
        <v>0</v>
      </c>
      <c r="D563" s="24">
        <f t="shared" si="176"/>
        <v>0</v>
      </c>
      <c r="E563" s="37"/>
      <c r="F563" s="21"/>
      <c r="G563" s="21"/>
    </row>
    <row r="564" spans="1:7" hidden="1" x14ac:dyDescent="0.25">
      <c r="A564" s="3"/>
      <c r="B564" s="64"/>
      <c r="C564" s="24"/>
      <c r="D564" s="24"/>
      <c r="E564" s="10"/>
      <c r="F564" s="21"/>
      <c r="G564" s="21"/>
    </row>
    <row r="565" spans="1:7" ht="63" hidden="1" x14ac:dyDescent="0.25">
      <c r="A565" s="3"/>
      <c r="B565" s="23" t="s">
        <v>48</v>
      </c>
      <c r="C565" s="24">
        <f t="shared" ref="C565:D565" si="177">C566</f>
        <v>0</v>
      </c>
      <c r="D565" s="24">
        <f t="shared" si="177"/>
        <v>0</v>
      </c>
      <c r="E565" s="37"/>
      <c r="F565" s="21"/>
      <c r="G565" s="21"/>
    </row>
    <row r="566" spans="1:7" hidden="1" x14ac:dyDescent="0.25">
      <c r="A566" s="3"/>
      <c r="B566" s="64"/>
      <c r="C566" s="9"/>
      <c r="D566" s="9"/>
      <c r="E566" s="10"/>
      <c r="F566" s="21"/>
      <c r="G566" s="21"/>
    </row>
    <row r="567" spans="1:7" ht="31.5" hidden="1" x14ac:dyDescent="0.25">
      <c r="A567" s="3"/>
      <c r="B567" s="23" t="s">
        <v>22</v>
      </c>
      <c r="C567" s="24">
        <f t="shared" ref="C567:D567" si="178">C568</f>
        <v>0</v>
      </c>
      <c r="D567" s="24">
        <f t="shared" si="178"/>
        <v>0</v>
      </c>
      <c r="E567" s="10"/>
      <c r="F567" s="21"/>
      <c r="G567" s="21"/>
    </row>
    <row r="568" spans="1:7" hidden="1" x14ac:dyDescent="0.25">
      <c r="A568" s="3"/>
      <c r="B568" s="64"/>
      <c r="C568" s="24"/>
      <c r="D568" s="24"/>
      <c r="E568" s="10"/>
      <c r="F568" s="21"/>
      <c r="G568" s="21"/>
    </row>
    <row r="569" spans="1:7" ht="63" hidden="1" x14ac:dyDescent="0.25">
      <c r="A569" s="3"/>
      <c r="B569" s="23" t="s">
        <v>62</v>
      </c>
      <c r="C569" s="24">
        <f t="shared" ref="C569:D569" si="179">C570</f>
        <v>0</v>
      </c>
      <c r="D569" s="24">
        <f t="shared" si="179"/>
        <v>0</v>
      </c>
      <c r="E569" s="10"/>
      <c r="F569" s="21"/>
      <c r="G569" s="21"/>
    </row>
    <row r="570" spans="1:7" hidden="1" x14ac:dyDescent="0.25">
      <c r="A570" s="3"/>
      <c r="B570" s="64"/>
      <c r="C570" s="9"/>
      <c r="D570" s="9"/>
      <c r="E570" s="10"/>
      <c r="F570" s="21"/>
      <c r="G570" s="21"/>
    </row>
    <row r="571" spans="1:7" ht="47.25" hidden="1" x14ac:dyDescent="0.25">
      <c r="A571" s="3"/>
      <c r="B571" s="47" t="s">
        <v>29</v>
      </c>
      <c r="C571" s="24">
        <f t="shared" ref="C571:D571" si="180">C572</f>
        <v>0</v>
      </c>
      <c r="D571" s="24">
        <f t="shared" si="180"/>
        <v>0</v>
      </c>
      <c r="E571" s="10"/>
      <c r="F571" s="21"/>
      <c r="G571" s="21"/>
    </row>
    <row r="572" spans="1:7" hidden="1" x14ac:dyDescent="0.25">
      <c r="A572" s="3"/>
      <c r="B572" s="47"/>
      <c r="C572" s="24"/>
      <c r="D572" s="24"/>
      <c r="E572" s="10"/>
      <c r="F572" s="21"/>
      <c r="G572" s="21"/>
    </row>
    <row r="573" spans="1:7" ht="47.25" hidden="1" x14ac:dyDescent="0.25">
      <c r="A573" s="3"/>
      <c r="B573" s="47" t="s">
        <v>23</v>
      </c>
      <c r="C573" s="24">
        <f t="shared" ref="C573:D573" si="181">SUM(C574:C575)</f>
        <v>0</v>
      </c>
      <c r="D573" s="24">
        <f t="shared" si="181"/>
        <v>0</v>
      </c>
      <c r="E573" s="10"/>
      <c r="F573" s="21"/>
      <c r="G573" s="21"/>
    </row>
    <row r="574" spans="1:7" hidden="1" x14ac:dyDescent="0.25">
      <c r="A574" s="3"/>
      <c r="B574" s="64"/>
      <c r="C574" s="9"/>
      <c r="D574" s="9"/>
      <c r="E574" s="10"/>
      <c r="F574" s="21"/>
      <c r="G574" s="21"/>
    </row>
    <row r="575" spans="1:7" hidden="1" x14ac:dyDescent="0.25">
      <c r="A575" s="3"/>
      <c r="B575" s="64"/>
      <c r="C575" s="24"/>
      <c r="D575" s="24"/>
      <c r="E575" s="37"/>
      <c r="F575" s="21"/>
      <c r="G575" s="21"/>
    </row>
    <row r="576" spans="1:7" x14ac:dyDescent="0.25">
      <c r="A576" s="3"/>
      <c r="B576" s="89" t="s">
        <v>20</v>
      </c>
      <c r="C576" s="24">
        <f t="shared" ref="C576:D576" si="182">SUM(C577:C579)</f>
        <v>10000000</v>
      </c>
      <c r="D576" s="24">
        <f t="shared" si="182"/>
        <v>0</v>
      </c>
      <c r="E576" s="37"/>
      <c r="F576" s="21"/>
      <c r="G576" s="21"/>
    </row>
    <row r="577" spans="1:7" ht="31.5" x14ac:dyDescent="0.25">
      <c r="A577" s="3"/>
      <c r="B577" s="48"/>
      <c r="C577" s="9">
        <v>10000000</v>
      </c>
      <c r="D577" s="9"/>
      <c r="E577" s="144" t="s">
        <v>233</v>
      </c>
      <c r="F577" s="21"/>
      <c r="G577" s="21"/>
    </row>
    <row r="578" spans="1:7" hidden="1" x14ac:dyDescent="0.25">
      <c r="A578" s="3"/>
      <c r="B578" s="48"/>
      <c r="C578" s="9"/>
      <c r="D578" s="9"/>
      <c r="E578" s="10"/>
      <c r="F578" s="21"/>
      <c r="G578" s="21"/>
    </row>
    <row r="579" spans="1:7" hidden="1" x14ac:dyDescent="0.25">
      <c r="A579" s="3"/>
      <c r="B579" s="48"/>
      <c r="C579" s="9"/>
      <c r="D579" s="9"/>
      <c r="E579" s="10"/>
      <c r="F579" s="21"/>
      <c r="G579" s="21"/>
    </row>
    <row r="580" spans="1:7" ht="49.5" hidden="1" customHeight="1" x14ac:dyDescent="0.25">
      <c r="A580" s="3"/>
      <c r="B580" s="89" t="s">
        <v>63</v>
      </c>
      <c r="C580" s="24">
        <f t="shared" ref="C580:D580" si="183">C581</f>
        <v>0</v>
      </c>
      <c r="D580" s="24">
        <f t="shared" si="183"/>
        <v>0</v>
      </c>
      <c r="E580" s="10"/>
      <c r="F580" s="21"/>
      <c r="G580" s="21"/>
    </row>
    <row r="581" spans="1:7" hidden="1" x14ac:dyDescent="0.25">
      <c r="A581" s="3"/>
      <c r="B581" s="48"/>
      <c r="C581" s="9"/>
      <c r="D581" s="9"/>
      <c r="E581" s="10"/>
      <c r="F581" s="21"/>
      <c r="G581" s="21"/>
    </row>
    <row r="582" spans="1:7" ht="31.5" hidden="1" x14ac:dyDescent="0.25">
      <c r="A582" s="3"/>
      <c r="B582" s="89" t="s">
        <v>46</v>
      </c>
      <c r="C582" s="24">
        <f t="shared" ref="C582:D582" si="184">C583</f>
        <v>0</v>
      </c>
      <c r="D582" s="24">
        <f t="shared" si="184"/>
        <v>0</v>
      </c>
      <c r="E582" s="10"/>
      <c r="F582" s="21"/>
      <c r="G582" s="21"/>
    </row>
    <row r="583" spans="1:7" hidden="1" x14ac:dyDescent="0.25">
      <c r="A583" s="3"/>
      <c r="B583" s="48"/>
      <c r="C583" s="9"/>
      <c r="D583" s="9"/>
      <c r="E583" s="10"/>
      <c r="F583" s="21"/>
      <c r="G583" s="21"/>
    </row>
    <row r="584" spans="1:7" ht="31.5" hidden="1" x14ac:dyDescent="0.25">
      <c r="A584" s="3"/>
      <c r="B584" s="89" t="s">
        <v>49</v>
      </c>
      <c r="C584" s="24">
        <f t="shared" ref="C584:D584" si="185">C585</f>
        <v>0</v>
      </c>
      <c r="D584" s="24">
        <f t="shared" si="185"/>
        <v>0</v>
      </c>
      <c r="E584" s="10"/>
      <c r="F584" s="21"/>
      <c r="G584" s="21"/>
    </row>
    <row r="585" spans="1:7" hidden="1" x14ac:dyDescent="0.25">
      <c r="A585" s="98"/>
      <c r="B585" s="48"/>
      <c r="C585" s="9"/>
      <c r="D585" s="9"/>
      <c r="E585" s="10"/>
      <c r="F585" s="21"/>
      <c r="G585" s="21"/>
    </row>
    <row r="586" spans="1:7" ht="47.25" hidden="1" x14ac:dyDescent="0.25">
      <c r="A586" s="3"/>
      <c r="B586" s="89" t="s">
        <v>15</v>
      </c>
      <c r="C586" s="24">
        <f t="shared" ref="C586:D586" si="186">C587</f>
        <v>0</v>
      </c>
      <c r="D586" s="24">
        <f t="shared" si="186"/>
        <v>0</v>
      </c>
      <c r="E586" s="10"/>
      <c r="F586" s="21"/>
      <c r="G586" s="21"/>
    </row>
    <row r="587" spans="1:7" hidden="1" x14ac:dyDescent="0.25">
      <c r="A587" s="3"/>
      <c r="B587" s="48"/>
      <c r="C587" s="24"/>
      <c r="D587" s="24"/>
      <c r="E587" s="10"/>
      <c r="F587" s="21"/>
      <c r="G587" s="21"/>
    </row>
    <row r="588" spans="1:7" ht="47.25" hidden="1" x14ac:dyDescent="0.25">
      <c r="A588" s="3"/>
      <c r="B588" s="89" t="s">
        <v>50</v>
      </c>
      <c r="C588" s="24">
        <f t="shared" ref="C588:D588" si="187">C589</f>
        <v>0</v>
      </c>
      <c r="D588" s="24">
        <f t="shared" si="187"/>
        <v>0</v>
      </c>
      <c r="E588" s="10"/>
      <c r="F588" s="21"/>
      <c r="G588" s="21"/>
    </row>
    <row r="589" spans="1:7" hidden="1" x14ac:dyDescent="0.25">
      <c r="A589" s="3"/>
      <c r="B589" s="48"/>
      <c r="C589" s="9"/>
      <c r="D589" s="9"/>
      <c r="E589" s="10"/>
      <c r="F589" s="21"/>
      <c r="G589" s="21"/>
    </row>
    <row r="590" spans="1:7" ht="47.25" hidden="1" x14ac:dyDescent="0.25">
      <c r="A590" s="3"/>
      <c r="B590" s="89" t="s">
        <v>51</v>
      </c>
      <c r="C590" s="24">
        <f t="shared" ref="C590:D590" si="188">C591</f>
        <v>0</v>
      </c>
      <c r="D590" s="24">
        <f t="shared" si="188"/>
        <v>0</v>
      </c>
      <c r="E590" s="10"/>
      <c r="F590" s="21"/>
      <c r="G590" s="21"/>
    </row>
    <row r="591" spans="1:7" hidden="1" x14ac:dyDescent="0.25">
      <c r="A591" s="3"/>
      <c r="B591" s="48"/>
      <c r="C591" s="9"/>
      <c r="D591" s="9"/>
      <c r="E591" s="10"/>
      <c r="F591" s="21"/>
      <c r="G591" s="21"/>
    </row>
    <row r="592" spans="1:7" ht="31.5" hidden="1" x14ac:dyDescent="0.25">
      <c r="A592" s="3"/>
      <c r="B592" s="89" t="s">
        <v>33</v>
      </c>
      <c r="C592" s="24">
        <f t="shared" ref="C592:D592" si="189">C593</f>
        <v>0</v>
      </c>
      <c r="D592" s="24">
        <f t="shared" si="189"/>
        <v>0</v>
      </c>
      <c r="E592" s="37"/>
      <c r="F592" s="21"/>
      <c r="G592" s="21"/>
    </row>
    <row r="593" spans="1:7" hidden="1" x14ac:dyDescent="0.25">
      <c r="A593" s="3"/>
      <c r="B593" s="48"/>
      <c r="C593" s="9"/>
      <c r="D593" s="9"/>
      <c r="E593" s="10"/>
      <c r="F593" s="21"/>
      <c r="G593" s="21"/>
    </row>
    <row r="594" spans="1:7" ht="47.25" hidden="1" x14ac:dyDescent="0.25">
      <c r="A594" s="3"/>
      <c r="B594" s="89" t="s">
        <v>17</v>
      </c>
      <c r="C594" s="24">
        <f t="shared" ref="C594:D594" si="190">C595</f>
        <v>0</v>
      </c>
      <c r="D594" s="24">
        <f t="shared" si="190"/>
        <v>0</v>
      </c>
      <c r="E594" s="10"/>
      <c r="F594" s="21"/>
      <c r="G594" s="21"/>
    </row>
    <row r="595" spans="1:7" hidden="1" x14ac:dyDescent="0.25">
      <c r="A595" s="3"/>
      <c r="B595" s="48"/>
      <c r="C595" s="9"/>
      <c r="D595" s="9"/>
      <c r="E595" s="10"/>
      <c r="F595" s="21"/>
      <c r="G595" s="21"/>
    </row>
    <row r="596" spans="1:7" ht="31.5" hidden="1" x14ac:dyDescent="0.25">
      <c r="A596" s="3"/>
      <c r="B596" s="89" t="s">
        <v>47</v>
      </c>
      <c r="C596" s="24">
        <f t="shared" ref="C596:D596" si="191">C597</f>
        <v>0</v>
      </c>
      <c r="D596" s="24">
        <f t="shared" si="191"/>
        <v>0</v>
      </c>
      <c r="E596" s="10"/>
      <c r="F596" s="21"/>
      <c r="G596" s="21"/>
    </row>
    <row r="597" spans="1:7" hidden="1" x14ac:dyDescent="0.25">
      <c r="A597" s="3"/>
      <c r="B597" s="48"/>
      <c r="C597" s="24"/>
      <c r="D597" s="24"/>
      <c r="E597" s="10"/>
      <c r="F597" s="21"/>
      <c r="G597" s="21"/>
    </row>
    <row r="598" spans="1:7" ht="47.25" hidden="1" x14ac:dyDescent="0.25">
      <c r="A598" s="3"/>
      <c r="B598" s="23" t="s">
        <v>141</v>
      </c>
      <c r="C598" s="24">
        <f t="shared" ref="C598:D598" si="192">C599</f>
        <v>0</v>
      </c>
      <c r="D598" s="24">
        <f t="shared" si="192"/>
        <v>0</v>
      </c>
      <c r="E598" s="10"/>
      <c r="F598" s="21"/>
      <c r="G598" s="21"/>
    </row>
    <row r="599" spans="1:7" hidden="1" x14ac:dyDescent="0.25">
      <c r="A599" s="3"/>
      <c r="B599" s="48"/>
      <c r="C599" s="9"/>
      <c r="D599" s="9"/>
      <c r="E599" s="10"/>
      <c r="F599" s="21"/>
      <c r="G599" s="21"/>
    </row>
    <row r="600" spans="1:7" ht="31.5" hidden="1" x14ac:dyDescent="0.25">
      <c r="A600" s="3"/>
      <c r="B600" s="23" t="s">
        <v>196</v>
      </c>
      <c r="C600" s="24">
        <f t="shared" ref="C600:D600" si="193">C601</f>
        <v>0</v>
      </c>
      <c r="D600" s="24">
        <f t="shared" si="193"/>
        <v>0</v>
      </c>
      <c r="E600" s="10"/>
      <c r="F600" s="21"/>
      <c r="G600" s="21"/>
    </row>
    <row r="601" spans="1:7" hidden="1" x14ac:dyDescent="0.25">
      <c r="A601" s="3"/>
      <c r="B601" s="48"/>
      <c r="C601" s="9"/>
      <c r="D601" s="9"/>
      <c r="E601" s="10"/>
      <c r="F601" s="21"/>
      <c r="G601" s="21"/>
    </row>
    <row r="602" spans="1:7" ht="47.25" hidden="1" x14ac:dyDescent="0.25">
      <c r="A602" s="3"/>
      <c r="B602" s="23" t="s">
        <v>186</v>
      </c>
      <c r="C602" s="24">
        <f t="shared" ref="C602:D602" si="194">C603</f>
        <v>0</v>
      </c>
      <c r="D602" s="24">
        <f t="shared" si="194"/>
        <v>0</v>
      </c>
      <c r="E602" s="10"/>
      <c r="F602" s="21"/>
      <c r="G602" s="21"/>
    </row>
    <row r="603" spans="1:7" hidden="1" x14ac:dyDescent="0.25">
      <c r="A603" s="3"/>
      <c r="B603" s="48"/>
      <c r="C603" s="9"/>
      <c r="D603" s="9"/>
      <c r="E603" s="10"/>
      <c r="F603" s="21"/>
      <c r="G603" s="21"/>
    </row>
    <row r="604" spans="1:7" ht="31.5" hidden="1" x14ac:dyDescent="0.25">
      <c r="A604" s="3"/>
      <c r="B604" s="23" t="s">
        <v>90</v>
      </c>
      <c r="C604" s="24">
        <f t="shared" ref="C604:D604" si="195">C605</f>
        <v>0</v>
      </c>
      <c r="D604" s="24">
        <f t="shared" si="195"/>
        <v>0</v>
      </c>
      <c r="E604" s="10"/>
      <c r="F604" s="21"/>
      <c r="G604" s="21"/>
    </row>
    <row r="605" spans="1:7" hidden="1" x14ac:dyDescent="0.25">
      <c r="A605" s="3"/>
      <c r="B605" s="48"/>
      <c r="C605" s="9"/>
      <c r="D605" s="9"/>
      <c r="E605" s="10"/>
      <c r="F605" s="21"/>
      <c r="G605" s="21"/>
    </row>
    <row r="606" spans="1:7" ht="66" hidden="1" customHeight="1" x14ac:dyDescent="0.25">
      <c r="A606" s="3"/>
      <c r="B606" s="23" t="s">
        <v>142</v>
      </c>
      <c r="C606" s="24">
        <f t="shared" ref="C606:D606" si="196">SUM(C607:C608)</f>
        <v>0</v>
      </c>
      <c r="D606" s="24">
        <f t="shared" si="196"/>
        <v>0</v>
      </c>
      <c r="E606" s="37"/>
      <c r="F606" s="21"/>
      <c r="G606" s="21"/>
    </row>
    <row r="607" spans="1:7" hidden="1" x14ac:dyDescent="0.25">
      <c r="A607" s="3"/>
      <c r="B607" s="48"/>
      <c r="C607" s="24"/>
      <c r="D607" s="24"/>
      <c r="E607" s="10"/>
      <c r="F607" s="21"/>
      <c r="G607" s="21"/>
    </row>
    <row r="608" spans="1:7" hidden="1" x14ac:dyDescent="0.25">
      <c r="A608" s="3"/>
      <c r="B608" s="48"/>
      <c r="C608" s="9"/>
      <c r="D608" s="9"/>
      <c r="E608" s="10"/>
      <c r="F608" s="21"/>
      <c r="G608" s="21"/>
    </row>
    <row r="609" spans="1:7" ht="50.25" customHeight="1" x14ac:dyDescent="0.25">
      <c r="A609" s="3" t="s">
        <v>40</v>
      </c>
      <c r="B609" s="96" t="s">
        <v>39</v>
      </c>
      <c r="C609" s="11">
        <f t="shared" ref="C609:D609" si="197">C618+C624+C610</f>
        <v>15000000</v>
      </c>
      <c r="D609" s="11">
        <f t="shared" si="197"/>
        <v>0</v>
      </c>
      <c r="E609" s="10"/>
      <c r="F609" s="21"/>
      <c r="G609" s="21"/>
    </row>
    <row r="610" spans="1:7" ht="94.5" hidden="1" x14ac:dyDescent="0.25">
      <c r="A610" s="3" t="s">
        <v>146</v>
      </c>
      <c r="B610" s="96" t="s">
        <v>147</v>
      </c>
      <c r="C610" s="11">
        <f>C611</f>
        <v>0</v>
      </c>
      <c r="D610" s="11">
        <f t="shared" ref="D610" si="198">D611</f>
        <v>0</v>
      </c>
      <c r="E610" s="10"/>
      <c r="F610" s="21"/>
      <c r="G610" s="21"/>
    </row>
    <row r="611" spans="1:7" ht="65.25" hidden="1" customHeight="1" x14ac:dyDescent="0.25">
      <c r="A611" s="3"/>
      <c r="B611" s="23" t="s">
        <v>142</v>
      </c>
      <c r="C611" s="24">
        <f t="shared" ref="C611:D611" si="199">SUM(C612:C617)</f>
        <v>0</v>
      </c>
      <c r="D611" s="24">
        <f t="shared" si="199"/>
        <v>0</v>
      </c>
      <c r="E611" s="10"/>
      <c r="F611" s="21"/>
      <c r="G611" s="21"/>
    </row>
    <row r="612" spans="1:7" hidden="1" x14ac:dyDescent="0.25">
      <c r="A612" s="3"/>
      <c r="B612" s="73"/>
      <c r="C612" s="9"/>
      <c r="D612" s="9"/>
      <c r="E612" s="10"/>
      <c r="F612" s="21"/>
      <c r="G612" s="21"/>
    </row>
    <row r="613" spans="1:7" hidden="1" x14ac:dyDescent="0.25">
      <c r="A613" s="3"/>
      <c r="B613" s="73"/>
      <c r="C613" s="9"/>
      <c r="D613" s="9"/>
      <c r="E613" s="10"/>
      <c r="F613" s="21"/>
      <c r="G613" s="21"/>
    </row>
    <row r="614" spans="1:7" hidden="1" x14ac:dyDescent="0.25">
      <c r="A614" s="3"/>
      <c r="B614" s="73"/>
      <c r="C614" s="9"/>
      <c r="D614" s="9"/>
      <c r="E614" s="10"/>
      <c r="F614" s="21"/>
      <c r="G614" s="21"/>
    </row>
    <row r="615" spans="1:7" hidden="1" x14ac:dyDescent="0.25">
      <c r="A615" s="3"/>
      <c r="B615" s="73"/>
      <c r="C615" s="9"/>
      <c r="D615" s="9"/>
      <c r="E615" s="10"/>
      <c r="F615" s="21"/>
      <c r="G615" s="21"/>
    </row>
    <row r="616" spans="1:7" hidden="1" x14ac:dyDescent="0.25">
      <c r="A616" s="3"/>
      <c r="B616" s="73"/>
      <c r="C616" s="9"/>
      <c r="D616" s="9"/>
      <c r="E616" s="33"/>
      <c r="F616" s="21"/>
      <c r="G616" s="21"/>
    </row>
    <row r="617" spans="1:7" hidden="1" x14ac:dyDescent="0.25">
      <c r="A617" s="3"/>
      <c r="B617" s="96"/>
      <c r="C617" s="11"/>
      <c r="D617" s="11"/>
      <c r="E617" s="10"/>
      <c r="F617" s="21"/>
      <c r="G617" s="21"/>
    </row>
    <row r="618" spans="1:7" ht="81" customHeight="1" x14ac:dyDescent="0.25">
      <c r="A618" s="3" t="s">
        <v>138</v>
      </c>
      <c r="B618" s="64" t="s">
        <v>180</v>
      </c>
      <c r="C618" s="11">
        <f t="shared" ref="C618:D618" si="200">C619+C622</f>
        <v>15000000</v>
      </c>
      <c r="D618" s="11">
        <f t="shared" si="200"/>
        <v>0</v>
      </c>
      <c r="E618" s="10"/>
      <c r="F618" s="21"/>
      <c r="G618" s="21"/>
    </row>
    <row r="619" spans="1:7" ht="47.25" customHeight="1" x14ac:dyDescent="0.25">
      <c r="A619" s="3"/>
      <c r="B619" s="89" t="s">
        <v>141</v>
      </c>
      <c r="C619" s="24">
        <f t="shared" ref="C619:D619" si="201">SUM(C620:C621)</f>
        <v>15000000</v>
      </c>
      <c r="D619" s="24">
        <f t="shared" si="201"/>
        <v>0</v>
      </c>
      <c r="E619" s="10"/>
      <c r="F619" s="21"/>
      <c r="G619" s="21"/>
    </row>
    <row r="620" spans="1:7" ht="64.5" customHeight="1" x14ac:dyDescent="0.25">
      <c r="A620" s="3"/>
      <c r="B620" s="100"/>
      <c r="C620" s="9">
        <v>15000000</v>
      </c>
      <c r="D620" s="9"/>
      <c r="E620" s="144" t="s">
        <v>232</v>
      </c>
      <c r="F620" s="21"/>
      <c r="G620" s="21"/>
    </row>
    <row r="621" spans="1:7" ht="15.75" hidden="1" customHeight="1" x14ac:dyDescent="0.25">
      <c r="A621" s="3"/>
      <c r="B621" s="100"/>
      <c r="C621" s="9"/>
      <c r="D621" s="9"/>
      <c r="E621" s="6"/>
      <c r="F621" s="21"/>
      <c r="G621" s="21"/>
    </row>
    <row r="622" spans="1:7" ht="66.75" hidden="1" customHeight="1" x14ac:dyDescent="0.25">
      <c r="A622" s="3"/>
      <c r="B622" s="23" t="s">
        <v>142</v>
      </c>
      <c r="C622" s="11">
        <f t="shared" ref="C622:D622" si="202">C623</f>
        <v>0</v>
      </c>
      <c r="D622" s="11">
        <f t="shared" si="202"/>
        <v>0</v>
      </c>
      <c r="E622" s="6"/>
      <c r="F622" s="21"/>
      <c r="G622" s="21"/>
    </row>
    <row r="623" spans="1:7" hidden="1" x14ac:dyDescent="0.25">
      <c r="A623" s="3"/>
      <c r="B623" s="100"/>
      <c r="C623" s="9"/>
      <c r="D623" s="9"/>
      <c r="E623" s="36"/>
      <c r="F623" s="21"/>
      <c r="G623" s="21"/>
    </row>
    <row r="624" spans="1:7" ht="78.75" hidden="1" x14ac:dyDescent="0.25">
      <c r="A624" s="3" t="s">
        <v>61</v>
      </c>
      <c r="B624" s="104" t="s">
        <v>193</v>
      </c>
      <c r="C624" s="11">
        <f t="shared" ref="C624:D624" si="203">C625</f>
        <v>0</v>
      </c>
      <c r="D624" s="11">
        <f t="shared" si="203"/>
        <v>0</v>
      </c>
      <c r="E624" s="37"/>
      <c r="F624" s="21"/>
      <c r="G624" s="21"/>
    </row>
    <row r="625" spans="1:7" ht="65.25" hidden="1" customHeight="1" x14ac:dyDescent="0.25">
      <c r="A625" s="3"/>
      <c r="B625" s="23" t="s">
        <v>142</v>
      </c>
      <c r="C625" s="24">
        <f t="shared" ref="C625:D625" si="204">C626+C627</f>
        <v>0</v>
      </c>
      <c r="D625" s="24">
        <f t="shared" si="204"/>
        <v>0</v>
      </c>
      <c r="E625" s="37"/>
      <c r="F625" s="21"/>
      <c r="G625" s="21"/>
    </row>
    <row r="626" spans="1:7" hidden="1" x14ac:dyDescent="0.25">
      <c r="A626" s="3"/>
      <c r="B626" s="100"/>
      <c r="C626" s="9"/>
      <c r="D626" s="9"/>
      <c r="E626" s="36"/>
      <c r="F626" s="21"/>
      <c r="G626" s="21"/>
    </row>
    <row r="627" spans="1:7" hidden="1" x14ac:dyDescent="0.25">
      <c r="A627" s="3"/>
      <c r="B627" s="25"/>
      <c r="C627" s="9"/>
      <c r="D627" s="9"/>
      <c r="E627" s="10"/>
      <c r="F627" s="21"/>
      <c r="G627" s="21"/>
    </row>
    <row r="628" spans="1:7" ht="63" hidden="1" customHeight="1" x14ac:dyDescent="0.25">
      <c r="A628" s="3" t="s">
        <v>112</v>
      </c>
      <c r="B628" s="96" t="s">
        <v>113</v>
      </c>
      <c r="C628" s="11">
        <f t="shared" ref="C628:D628" si="205">C629</f>
        <v>0</v>
      </c>
      <c r="D628" s="11">
        <f t="shared" si="205"/>
        <v>0</v>
      </c>
      <c r="E628" s="10"/>
      <c r="F628" s="21"/>
      <c r="G628" s="21"/>
    </row>
    <row r="629" spans="1:7" ht="47.25" hidden="1" x14ac:dyDescent="0.25">
      <c r="A629" s="3" t="s">
        <v>114</v>
      </c>
      <c r="B629" s="104" t="s">
        <v>181</v>
      </c>
      <c r="C629" s="11">
        <f t="shared" ref="C629:D629" si="206">C630+C633</f>
        <v>0</v>
      </c>
      <c r="D629" s="11">
        <f t="shared" si="206"/>
        <v>0</v>
      </c>
      <c r="E629" s="10"/>
      <c r="F629" s="21"/>
      <c r="G629" s="21"/>
    </row>
    <row r="630" spans="1:7" ht="63" hidden="1" x14ac:dyDescent="0.25">
      <c r="A630" s="3"/>
      <c r="B630" s="89" t="s">
        <v>48</v>
      </c>
      <c r="C630" s="24">
        <f t="shared" ref="C630:D630" si="207">C631+C632</f>
        <v>0</v>
      </c>
      <c r="D630" s="24">
        <f t="shared" si="207"/>
        <v>0</v>
      </c>
      <c r="E630" s="10"/>
      <c r="F630" s="21"/>
      <c r="G630" s="21"/>
    </row>
    <row r="631" spans="1:7" hidden="1" x14ac:dyDescent="0.25">
      <c r="A631" s="3"/>
      <c r="B631" s="136"/>
      <c r="C631" s="24"/>
      <c r="D631" s="24"/>
      <c r="E631" s="10"/>
      <c r="F631" s="21"/>
      <c r="G631" s="21"/>
    </row>
    <row r="632" spans="1:7" hidden="1" x14ac:dyDescent="0.25">
      <c r="A632" s="3"/>
      <c r="B632" s="136"/>
      <c r="C632" s="24"/>
      <c r="D632" s="9"/>
      <c r="E632" s="10"/>
      <c r="F632" s="21"/>
      <c r="G632" s="21"/>
    </row>
    <row r="633" spans="1:7" ht="31.5" hidden="1" x14ac:dyDescent="0.25">
      <c r="A633" s="3"/>
      <c r="B633" s="102" t="s">
        <v>90</v>
      </c>
      <c r="C633" s="9">
        <f t="shared" ref="C633:D633" si="208">C634+C635+C636</f>
        <v>0</v>
      </c>
      <c r="D633" s="9">
        <f t="shared" si="208"/>
        <v>0</v>
      </c>
      <c r="E633" s="10"/>
      <c r="F633" s="21"/>
      <c r="G633" s="21"/>
    </row>
    <row r="634" spans="1:7" hidden="1" x14ac:dyDescent="0.25">
      <c r="A634" s="3"/>
      <c r="B634" s="103"/>
      <c r="C634" s="24"/>
      <c r="D634" s="9"/>
      <c r="E634" s="118"/>
      <c r="F634" s="21"/>
      <c r="G634" s="21"/>
    </row>
    <row r="635" spans="1:7" hidden="1" x14ac:dyDescent="0.25">
      <c r="A635" s="3"/>
      <c r="B635" s="103"/>
      <c r="C635" s="24"/>
      <c r="D635" s="9"/>
      <c r="E635" s="118"/>
      <c r="F635" s="21"/>
      <c r="G635" s="21"/>
    </row>
    <row r="636" spans="1:7" hidden="1" x14ac:dyDescent="0.25">
      <c r="A636" s="3"/>
      <c r="B636" s="25"/>
      <c r="C636" s="24"/>
      <c r="D636" s="9"/>
      <c r="E636" s="10"/>
      <c r="F636" s="21"/>
      <c r="G636" s="21"/>
    </row>
    <row r="637" spans="1:7" x14ac:dyDescent="0.25">
      <c r="A637" s="3" t="s">
        <v>83</v>
      </c>
      <c r="B637" s="22" t="s">
        <v>24</v>
      </c>
      <c r="C637" s="11">
        <f t="shared" ref="C637:D637" si="209">C638+C646+C650+C653+C664+C671+C675+C683+C689+C696+C699+C704+C708+C769+C775+C779+C784+C791+C797+C802+C808+C813+C820+C826+C831+C838+C844+C847+C851+C854+C859+C863+C865+C871+C877+C887+C893+C899</f>
        <v>5000000</v>
      </c>
      <c r="D637" s="11">
        <f t="shared" si="209"/>
        <v>2212590</v>
      </c>
      <c r="E637" s="37"/>
      <c r="F637" s="21"/>
      <c r="G637" s="21"/>
    </row>
    <row r="638" spans="1:7" ht="47.25" hidden="1" x14ac:dyDescent="0.25">
      <c r="A638" s="3"/>
      <c r="B638" s="23" t="s">
        <v>191</v>
      </c>
      <c r="C638" s="24">
        <f t="shared" ref="C638:D638" si="210">SUM(C639:C645)</f>
        <v>0</v>
      </c>
      <c r="D638" s="24">
        <f t="shared" si="210"/>
        <v>0</v>
      </c>
      <c r="E638" s="37"/>
      <c r="F638" s="21"/>
      <c r="G638" s="21"/>
    </row>
    <row r="639" spans="1:7" hidden="1" x14ac:dyDescent="0.25">
      <c r="A639" s="3"/>
      <c r="B639" s="100"/>
      <c r="C639" s="32"/>
      <c r="D639" s="32"/>
      <c r="E639" s="33"/>
      <c r="F639" s="21"/>
      <c r="G639" s="21"/>
    </row>
    <row r="640" spans="1:7" hidden="1" x14ac:dyDescent="0.25">
      <c r="A640" s="3"/>
      <c r="B640" s="100"/>
      <c r="C640" s="32"/>
      <c r="D640" s="32"/>
      <c r="E640" s="33"/>
      <c r="F640" s="21"/>
      <c r="G640" s="21"/>
    </row>
    <row r="641" spans="1:13" hidden="1" x14ac:dyDescent="0.25">
      <c r="A641" s="3"/>
      <c r="B641" s="100"/>
      <c r="C641" s="32"/>
      <c r="D641" s="32"/>
      <c r="E641" s="33"/>
      <c r="F641" s="21"/>
      <c r="G641" s="21"/>
    </row>
    <row r="642" spans="1:13" hidden="1" x14ac:dyDescent="0.25">
      <c r="A642" s="3"/>
      <c r="B642" s="100"/>
      <c r="C642" s="32"/>
      <c r="D642" s="32"/>
      <c r="E642" s="43"/>
      <c r="F642" s="21"/>
      <c r="G642" s="21"/>
    </row>
    <row r="643" spans="1:13" hidden="1" x14ac:dyDescent="0.25">
      <c r="A643" s="3"/>
      <c r="B643" s="100"/>
      <c r="C643" s="32"/>
      <c r="D643" s="32"/>
      <c r="E643" s="10"/>
      <c r="F643" s="21"/>
      <c r="G643" s="21"/>
    </row>
    <row r="644" spans="1:13" hidden="1" x14ac:dyDescent="0.25">
      <c r="A644" s="3"/>
      <c r="B644" s="100"/>
      <c r="C644" s="32"/>
      <c r="D644" s="32"/>
      <c r="E644" s="43"/>
      <c r="F644" s="21"/>
      <c r="G644" s="21"/>
    </row>
    <row r="645" spans="1:13" hidden="1" x14ac:dyDescent="0.25">
      <c r="A645" s="3"/>
      <c r="B645" s="100"/>
      <c r="C645" s="32"/>
      <c r="D645" s="32"/>
      <c r="E645" s="43"/>
      <c r="F645" s="21"/>
      <c r="G645" s="21"/>
    </row>
    <row r="646" spans="1:13" ht="31.5" hidden="1" x14ac:dyDescent="0.25">
      <c r="A646" s="3"/>
      <c r="B646" s="23" t="s">
        <v>2</v>
      </c>
      <c r="C646" s="24">
        <f t="shared" ref="C646:D646" si="211">SUM(C647:C649)</f>
        <v>0</v>
      </c>
      <c r="D646" s="24">
        <f t="shared" si="211"/>
        <v>0</v>
      </c>
      <c r="E646" s="43"/>
      <c r="F646" s="21"/>
      <c r="G646" s="21"/>
    </row>
    <row r="647" spans="1:13" hidden="1" x14ac:dyDescent="0.25">
      <c r="A647" s="3"/>
      <c r="B647" s="23"/>
      <c r="C647" s="32"/>
      <c r="D647" s="32"/>
      <c r="E647" s="10"/>
      <c r="F647" s="21"/>
      <c r="G647" s="21"/>
    </row>
    <row r="648" spans="1:13" hidden="1" x14ac:dyDescent="0.25">
      <c r="A648" s="3"/>
      <c r="B648" s="23"/>
      <c r="C648" s="32"/>
      <c r="D648" s="32"/>
      <c r="E648" s="43"/>
      <c r="F648" s="21"/>
      <c r="G648" s="21"/>
    </row>
    <row r="649" spans="1:13" hidden="1" x14ac:dyDescent="0.25">
      <c r="A649" s="3"/>
      <c r="B649" s="100"/>
      <c r="C649" s="32"/>
      <c r="D649" s="32"/>
      <c r="E649" s="43"/>
      <c r="F649" s="21"/>
      <c r="G649" s="21"/>
    </row>
    <row r="650" spans="1:13" ht="31.5" hidden="1" x14ac:dyDescent="0.25">
      <c r="A650" s="3"/>
      <c r="B650" s="23" t="s">
        <v>27</v>
      </c>
      <c r="C650" s="24">
        <f t="shared" ref="C650:D650" si="212">SUM(C651:C652)</f>
        <v>0</v>
      </c>
      <c r="D650" s="24">
        <f t="shared" si="212"/>
        <v>0</v>
      </c>
      <c r="E650" s="10"/>
      <c r="F650" s="21"/>
      <c r="G650" s="21"/>
    </row>
    <row r="651" spans="1:13" hidden="1" x14ac:dyDescent="0.25">
      <c r="A651" s="3"/>
      <c r="B651" s="8"/>
      <c r="C651" s="24"/>
      <c r="D651" s="24"/>
      <c r="E651" s="10"/>
      <c r="F651" s="21"/>
      <c r="G651" s="21"/>
    </row>
    <row r="652" spans="1:13" hidden="1" x14ac:dyDescent="0.25">
      <c r="A652" s="3"/>
      <c r="B652" s="23"/>
      <c r="C652" s="9"/>
      <c r="D652" s="9"/>
      <c r="E652" s="43"/>
      <c r="F652" s="21"/>
      <c r="G652" s="21"/>
    </row>
    <row r="653" spans="1:13" s="70" customFormat="1" ht="31.5" hidden="1" x14ac:dyDescent="0.25">
      <c r="A653" s="5"/>
      <c r="B653" s="23" t="s">
        <v>19</v>
      </c>
      <c r="C653" s="24">
        <f t="shared" ref="C653:D653" si="213">SUM(C654:C663)</f>
        <v>0</v>
      </c>
      <c r="D653" s="24">
        <f t="shared" si="213"/>
        <v>0</v>
      </c>
      <c r="E653" s="49"/>
      <c r="F653" s="68"/>
      <c r="G653" s="21"/>
      <c r="H653" s="69"/>
      <c r="I653" s="69"/>
      <c r="J653" s="69"/>
      <c r="K653" s="69"/>
      <c r="L653" s="69"/>
      <c r="M653" s="69"/>
    </row>
    <row r="654" spans="1:13" hidden="1" x14ac:dyDescent="0.25">
      <c r="A654" s="3"/>
      <c r="B654" s="8"/>
      <c r="C654" s="9"/>
      <c r="D654" s="9"/>
      <c r="E654" s="33"/>
      <c r="F654" s="21"/>
      <c r="G654" s="21"/>
    </row>
    <row r="655" spans="1:13" hidden="1" x14ac:dyDescent="0.25">
      <c r="A655" s="3"/>
      <c r="B655" s="8"/>
      <c r="C655" s="24"/>
      <c r="D655" s="24"/>
      <c r="E655" s="10"/>
      <c r="F655" s="21"/>
      <c r="G655" s="21"/>
    </row>
    <row r="656" spans="1:13" hidden="1" x14ac:dyDescent="0.25">
      <c r="A656" s="3"/>
      <c r="B656" s="8"/>
      <c r="C656" s="24"/>
      <c r="D656" s="24"/>
      <c r="E656" s="49"/>
      <c r="F656" s="21"/>
      <c r="G656" s="21"/>
    </row>
    <row r="657" spans="1:13" hidden="1" x14ac:dyDescent="0.25">
      <c r="A657" s="3"/>
      <c r="B657" s="8"/>
      <c r="C657" s="24"/>
      <c r="D657" s="9"/>
      <c r="E657" s="49"/>
      <c r="F657" s="21"/>
      <c r="G657" s="21"/>
    </row>
    <row r="658" spans="1:13" hidden="1" x14ac:dyDescent="0.25">
      <c r="A658" s="3"/>
      <c r="B658" s="8"/>
      <c r="C658" s="24"/>
      <c r="D658" s="9"/>
      <c r="E658" s="49"/>
      <c r="F658" s="21"/>
      <c r="G658" s="21"/>
    </row>
    <row r="659" spans="1:13" hidden="1" x14ac:dyDescent="0.25">
      <c r="A659" s="3"/>
      <c r="B659" s="8"/>
      <c r="C659" s="24"/>
      <c r="D659" s="9"/>
      <c r="E659" s="49"/>
      <c r="F659" s="21"/>
      <c r="G659" s="21"/>
    </row>
    <row r="660" spans="1:13" hidden="1" x14ac:dyDescent="0.25">
      <c r="A660" s="3"/>
      <c r="B660" s="8"/>
      <c r="C660" s="24"/>
      <c r="D660" s="9"/>
      <c r="E660" s="49"/>
      <c r="F660" s="21"/>
      <c r="G660" s="21"/>
    </row>
    <row r="661" spans="1:13" hidden="1" x14ac:dyDescent="0.25">
      <c r="A661" s="3"/>
      <c r="B661" s="8"/>
      <c r="C661" s="24"/>
      <c r="D661" s="24"/>
      <c r="E661" s="43"/>
      <c r="F661" s="21"/>
      <c r="G661" s="21"/>
    </row>
    <row r="662" spans="1:13" hidden="1" x14ac:dyDescent="0.25">
      <c r="A662" s="3"/>
      <c r="B662" s="8"/>
      <c r="C662" s="24"/>
      <c r="D662" s="24"/>
      <c r="E662" s="43"/>
      <c r="F662" s="21"/>
      <c r="G662" s="21"/>
    </row>
    <row r="663" spans="1:13" hidden="1" x14ac:dyDescent="0.25">
      <c r="A663" s="3"/>
      <c r="B663" s="8"/>
      <c r="C663" s="24"/>
      <c r="D663" s="24"/>
      <c r="E663" s="49"/>
      <c r="F663" s="21"/>
      <c r="G663" s="21"/>
    </row>
    <row r="664" spans="1:13" s="70" customFormat="1" ht="63" hidden="1" x14ac:dyDescent="0.25">
      <c r="A664" s="5"/>
      <c r="B664" s="23" t="s">
        <v>48</v>
      </c>
      <c r="C664" s="24">
        <f t="shared" ref="C664:D664" si="214">SUM(C665:C670)</f>
        <v>0</v>
      </c>
      <c r="D664" s="24">
        <f t="shared" si="214"/>
        <v>0</v>
      </c>
      <c r="E664" s="49"/>
      <c r="F664" s="68"/>
      <c r="G664" s="21"/>
      <c r="H664" s="69"/>
      <c r="I664" s="69"/>
      <c r="J664" s="69"/>
      <c r="K664" s="69"/>
      <c r="L664" s="69"/>
      <c r="M664" s="69"/>
    </row>
    <row r="665" spans="1:13" hidden="1" x14ac:dyDescent="0.25">
      <c r="A665" s="3"/>
      <c r="B665" s="23"/>
      <c r="C665" s="9"/>
      <c r="D665" s="9"/>
      <c r="E665" s="10"/>
      <c r="F665" s="21"/>
      <c r="G665" s="21"/>
    </row>
    <row r="666" spans="1:13" hidden="1" x14ac:dyDescent="0.25">
      <c r="A666" s="3"/>
      <c r="B666" s="23"/>
      <c r="C666" s="9"/>
      <c r="D666" s="9"/>
      <c r="E666" s="43"/>
      <c r="F666" s="21"/>
      <c r="G666" s="21"/>
    </row>
    <row r="667" spans="1:13" hidden="1" x14ac:dyDescent="0.25">
      <c r="A667" s="3"/>
      <c r="B667" s="23"/>
      <c r="C667" s="9"/>
      <c r="D667" s="9"/>
      <c r="E667" s="10"/>
      <c r="F667" s="21"/>
      <c r="G667" s="21"/>
    </row>
    <row r="668" spans="1:13" hidden="1" x14ac:dyDescent="0.25">
      <c r="A668" s="3"/>
      <c r="B668" s="23"/>
      <c r="C668" s="9"/>
      <c r="D668" s="9"/>
      <c r="E668" s="43"/>
      <c r="F668" s="21"/>
      <c r="G668" s="21"/>
    </row>
    <row r="669" spans="1:13" hidden="1" x14ac:dyDescent="0.25">
      <c r="A669" s="3"/>
      <c r="B669" s="23"/>
      <c r="C669" s="9"/>
      <c r="D669" s="9"/>
      <c r="E669" s="43"/>
      <c r="F669" s="21"/>
      <c r="G669" s="21"/>
    </row>
    <row r="670" spans="1:13" hidden="1" x14ac:dyDescent="0.25">
      <c r="A670" s="3"/>
      <c r="B670" s="23"/>
      <c r="C670" s="9"/>
      <c r="D670" s="9"/>
      <c r="E670" s="43"/>
      <c r="F670" s="21"/>
      <c r="G670" s="21"/>
    </row>
    <row r="671" spans="1:13" s="70" customFormat="1" ht="31.5" x14ac:dyDescent="0.25">
      <c r="A671" s="5"/>
      <c r="B671" s="23" t="s">
        <v>22</v>
      </c>
      <c r="C671" s="24">
        <f t="shared" ref="C671:D671" si="215">SUM(C672:C674)</f>
        <v>0</v>
      </c>
      <c r="D671" s="24">
        <f t="shared" si="215"/>
        <v>2212590</v>
      </c>
      <c r="E671" s="43"/>
      <c r="F671" s="68"/>
      <c r="G671" s="21"/>
      <c r="H671" s="69"/>
      <c r="I671" s="69"/>
      <c r="J671" s="69"/>
      <c r="K671" s="69"/>
      <c r="L671" s="69"/>
      <c r="M671" s="69"/>
    </row>
    <row r="672" spans="1:13" ht="47.25" x14ac:dyDescent="0.25">
      <c r="A672" s="3"/>
      <c r="B672" s="8"/>
      <c r="C672" s="9"/>
      <c r="D672" s="9">
        <v>2212590</v>
      </c>
      <c r="E672" s="33" t="s">
        <v>216</v>
      </c>
      <c r="F672" s="21"/>
      <c r="G672" s="21"/>
    </row>
    <row r="673" spans="1:7" hidden="1" x14ac:dyDescent="0.25">
      <c r="A673" s="3"/>
      <c r="B673" s="8"/>
      <c r="C673" s="24"/>
      <c r="D673" s="24"/>
      <c r="E673" s="10"/>
      <c r="F673" s="21"/>
      <c r="G673" s="21"/>
    </row>
    <row r="674" spans="1:7" hidden="1" x14ac:dyDescent="0.25">
      <c r="A674" s="3"/>
      <c r="B674" s="8"/>
      <c r="C674" s="9"/>
      <c r="D674" s="9"/>
      <c r="E674" s="43"/>
      <c r="F674" s="21"/>
      <c r="G674" s="21"/>
    </row>
    <row r="675" spans="1:7" ht="63" hidden="1" x14ac:dyDescent="0.25">
      <c r="A675" s="3"/>
      <c r="B675" s="23" t="s">
        <v>62</v>
      </c>
      <c r="C675" s="24">
        <f t="shared" ref="C675:D675" si="216">SUM(C676:C682)</f>
        <v>0</v>
      </c>
      <c r="D675" s="24">
        <f t="shared" si="216"/>
        <v>0</v>
      </c>
      <c r="E675" s="145"/>
      <c r="F675" s="21"/>
      <c r="G675" s="21"/>
    </row>
    <row r="676" spans="1:7" hidden="1" x14ac:dyDescent="0.25">
      <c r="A676" s="3"/>
      <c r="B676" s="8"/>
      <c r="C676" s="9"/>
      <c r="D676" s="9"/>
      <c r="E676" s="10"/>
      <c r="F676" s="21"/>
      <c r="G676" s="21"/>
    </row>
    <row r="677" spans="1:7" hidden="1" x14ac:dyDescent="0.25">
      <c r="A677" s="3"/>
      <c r="B677" s="8"/>
      <c r="C677" s="9"/>
      <c r="D677" s="9"/>
      <c r="E677" s="49"/>
      <c r="F677" s="21"/>
      <c r="G677" s="21"/>
    </row>
    <row r="678" spans="1:7" hidden="1" x14ac:dyDescent="0.25">
      <c r="A678" s="3"/>
      <c r="B678" s="8"/>
      <c r="C678" s="24"/>
      <c r="D678" s="24"/>
      <c r="E678" s="43"/>
      <c r="F678" s="21"/>
      <c r="G678" s="21"/>
    </row>
    <row r="679" spans="1:7" hidden="1" x14ac:dyDescent="0.25">
      <c r="A679" s="3"/>
      <c r="B679" s="23"/>
      <c r="C679" s="9"/>
      <c r="D679" s="9"/>
      <c r="E679" s="43"/>
      <c r="F679" s="21"/>
      <c r="G679" s="21"/>
    </row>
    <row r="680" spans="1:7" hidden="1" x14ac:dyDescent="0.25">
      <c r="A680" s="3"/>
      <c r="B680" s="23"/>
      <c r="C680" s="9"/>
      <c r="D680" s="9"/>
      <c r="E680" s="145"/>
      <c r="F680" s="21"/>
      <c r="G680" s="21"/>
    </row>
    <row r="681" spans="1:7" hidden="1" x14ac:dyDescent="0.25">
      <c r="A681" s="3"/>
      <c r="B681" s="23"/>
      <c r="C681" s="9"/>
      <c r="D681" s="9"/>
      <c r="E681" s="145"/>
      <c r="F681" s="21"/>
      <c r="G681" s="21"/>
    </row>
    <row r="682" spans="1:7" hidden="1" x14ac:dyDescent="0.25">
      <c r="A682" s="3"/>
      <c r="B682" s="8"/>
      <c r="C682" s="9"/>
      <c r="D682" s="9"/>
      <c r="E682" s="145"/>
      <c r="F682" s="21"/>
      <c r="G682" s="21"/>
    </row>
    <row r="683" spans="1:7" ht="47.25" hidden="1" x14ac:dyDescent="0.25">
      <c r="A683" s="3"/>
      <c r="B683" s="47" t="s">
        <v>29</v>
      </c>
      <c r="C683" s="60">
        <f t="shared" ref="C683:D683" si="217">SUM(C684:C688)</f>
        <v>0</v>
      </c>
      <c r="D683" s="60">
        <f t="shared" si="217"/>
        <v>0</v>
      </c>
      <c r="E683" s="33"/>
      <c r="F683" s="21"/>
      <c r="G683" s="21"/>
    </row>
    <row r="684" spans="1:7" hidden="1" x14ac:dyDescent="0.25">
      <c r="A684" s="3"/>
      <c r="B684" s="8"/>
      <c r="C684" s="61"/>
      <c r="D684" s="61"/>
      <c r="E684" s="118"/>
      <c r="F684" s="21"/>
      <c r="G684" s="21"/>
    </row>
    <row r="685" spans="1:7" hidden="1" x14ac:dyDescent="0.25">
      <c r="A685" s="3"/>
      <c r="B685" s="100"/>
      <c r="C685" s="9"/>
      <c r="D685" s="9"/>
      <c r="E685" s="118"/>
      <c r="F685" s="21"/>
      <c r="G685" s="21"/>
    </row>
    <row r="686" spans="1:7" hidden="1" x14ac:dyDescent="0.25">
      <c r="A686" s="3"/>
      <c r="B686" s="23"/>
      <c r="C686" s="61"/>
      <c r="D686" s="61"/>
      <c r="E686" s="43"/>
      <c r="F686" s="21"/>
      <c r="G686" s="21"/>
    </row>
    <row r="687" spans="1:7" hidden="1" x14ac:dyDescent="0.25">
      <c r="A687" s="3"/>
      <c r="B687" s="23"/>
      <c r="C687" s="61"/>
      <c r="D687" s="61"/>
      <c r="E687" s="43"/>
      <c r="F687" s="21"/>
      <c r="G687" s="21"/>
    </row>
    <row r="688" spans="1:7" hidden="1" x14ac:dyDescent="0.25">
      <c r="A688" s="3"/>
      <c r="B688" s="8"/>
      <c r="C688" s="9"/>
      <c r="D688" s="9"/>
      <c r="E688" s="10"/>
      <c r="F688" s="21"/>
      <c r="G688" s="21"/>
    </row>
    <row r="689" spans="1:7" ht="47.25" hidden="1" x14ac:dyDescent="0.25">
      <c r="A689" s="3"/>
      <c r="B689" s="89" t="s">
        <v>23</v>
      </c>
      <c r="C689" s="24">
        <f t="shared" ref="C689:D689" si="218">SUM(C690:C695)</f>
        <v>0</v>
      </c>
      <c r="D689" s="24">
        <f t="shared" si="218"/>
        <v>0</v>
      </c>
      <c r="E689" s="145"/>
      <c r="F689" s="21"/>
      <c r="G689" s="21"/>
    </row>
    <row r="690" spans="1:7" hidden="1" x14ac:dyDescent="0.25">
      <c r="A690" s="3"/>
      <c r="B690" s="89"/>
      <c r="C690" s="24"/>
      <c r="D690" s="24"/>
      <c r="E690" s="33"/>
      <c r="F690" s="21"/>
      <c r="G690" s="21"/>
    </row>
    <row r="691" spans="1:7" hidden="1" x14ac:dyDescent="0.25">
      <c r="A691" s="3"/>
      <c r="B691" s="8"/>
      <c r="C691" s="9"/>
      <c r="D691" s="9"/>
      <c r="E691" s="10"/>
      <c r="F691" s="21"/>
      <c r="G691" s="21"/>
    </row>
    <row r="692" spans="1:7" hidden="1" x14ac:dyDescent="0.25">
      <c r="A692" s="3"/>
      <c r="B692" s="8"/>
      <c r="C692" s="9"/>
      <c r="D692" s="9"/>
      <c r="E692" s="10"/>
      <c r="F692" s="21"/>
      <c r="G692" s="21"/>
    </row>
    <row r="693" spans="1:7" hidden="1" x14ac:dyDescent="0.25">
      <c r="A693" s="3"/>
      <c r="B693" s="8"/>
      <c r="C693" s="9"/>
      <c r="D693" s="9"/>
      <c r="E693" s="43"/>
      <c r="F693" s="21"/>
      <c r="G693" s="21"/>
    </row>
    <row r="694" spans="1:7" hidden="1" x14ac:dyDescent="0.25">
      <c r="A694" s="3"/>
      <c r="B694" s="89"/>
      <c r="C694" s="9"/>
      <c r="D694" s="9"/>
      <c r="E694" s="43"/>
      <c r="F694" s="21"/>
      <c r="G694" s="21"/>
    </row>
    <row r="695" spans="1:7" hidden="1" x14ac:dyDescent="0.25">
      <c r="A695" s="3"/>
      <c r="B695" s="100"/>
      <c r="C695" s="9"/>
      <c r="D695" s="9"/>
      <c r="E695" s="49"/>
      <c r="F695" s="21"/>
      <c r="G695" s="21"/>
    </row>
    <row r="696" spans="1:7" ht="31.5" hidden="1" x14ac:dyDescent="0.25">
      <c r="A696" s="3"/>
      <c r="B696" s="89" t="s">
        <v>194</v>
      </c>
      <c r="C696" s="24">
        <f t="shared" ref="C696:D696" si="219">SUM(C697:C698)</f>
        <v>0</v>
      </c>
      <c r="D696" s="24">
        <f t="shared" si="219"/>
        <v>0</v>
      </c>
      <c r="E696" s="145"/>
      <c r="F696" s="21"/>
      <c r="G696" s="21"/>
    </row>
    <row r="697" spans="1:7" hidden="1" x14ac:dyDescent="0.25">
      <c r="A697" s="3"/>
      <c r="B697" s="89"/>
      <c r="C697" s="9"/>
      <c r="D697" s="9"/>
      <c r="E697" s="43"/>
      <c r="F697" s="21"/>
      <c r="G697" s="21"/>
    </row>
    <row r="698" spans="1:7" hidden="1" x14ac:dyDescent="0.25">
      <c r="A698" s="3"/>
      <c r="B698" s="89"/>
      <c r="C698" s="9"/>
      <c r="D698" s="9"/>
      <c r="E698" s="10"/>
      <c r="F698" s="21"/>
      <c r="G698" s="21"/>
    </row>
    <row r="699" spans="1:7" ht="31.5" hidden="1" x14ac:dyDescent="0.25">
      <c r="A699" s="3"/>
      <c r="B699" s="146" t="s">
        <v>187</v>
      </c>
      <c r="C699" s="24">
        <f t="shared" ref="C699:D699" si="220">SUM(C700:C703)</f>
        <v>0</v>
      </c>
      <c r="D699" s="24">
        <f t="shared" si="220"/>
        <v>0</v>
      </c>
      <c r="E699" s="145"/>
      <c r="F699" s="21"/>
      <c r="G699" s="21"/>
    </row>
    <row r="700" spans="1:7" hidden="1" x14ac:dyDescent="0.25">
      <c r="A700" s="3"/>
      <c r="B700" s="89"/>
      <c r="C700" s="9"/>
      <c r="D700" s="9"/>
      <c r="E700" s="33"/>
      <c r="F700" s="21"/>
      <c r="G700" s="21"/>
    </row>
    <row r="701" spans="1:7" hidden="1" x14ac:dyDescent="0.25">
      <c r="A701" s="3"/>
      <c r="B701" s="89"/>
      <c r="C701" s="9"/>
      <c r="D701" s="9"/>
      <c r="E701" s="43"/>
      <c r="F701" s="21"/>
      <c r="G701" s="21"/>
    </row>
    <row r="702" spans="1:7" hidden="1" x14ac:dyDescent="0.25">
      <c r="A702" s="3"/>
      <c r="B702" s="89"/>
      <c r="C702" s="9"/>
      <c r="D702" s="9"/>
      <c r="E702" s="43"/>
      <c r="F702" s="21"/>
      <c r="G702" s="21"/>
    </row>
    <row r="703" spans="1:7" hidden="1" x14ac:dyDescent="0.25">
      <c r="A703" s="3"/>
      <c r="B703" s="89"/>
      <c r="C703" s="9"/>
      <c r="D703" s="9"/>
      <c r="E703" s="43"/>
      <c r="F703" s="21"/>
      <c r="G703" s="21"/>
    </row>
    <row r="704" spans="1:7" ht="31.5" hidden="1" x14ac:dyDescent="0.25">
      <c r="A704" s="3"/>
      <c r="B704" s="89" t="s">
        <v>148</v>
      </c>
      <c r="C704" s="9">
        <f t="shared" ref="C704:D704" si="221">SUM(C705:C707)</f>
        <v>0</v>
      </c>
      <c r="D704" s="9">
        <f t="shared" si="221"/>
        <v>0</v>
      </c>
      <c r="E704" s="43"/>
      <c r="F704" s="21"/>
      <c r="G704" s="21"/>
    </row>
    <row r="705" spans="1:13" hidden="1" x14ac:dyDescent="0.25">
      <c r="A705" s="3"/>
      <c r="B705" s="89"/>
      <c r="C705" s="9"/>
      <c r="D705" s="9"/>
      <c r="E705" s="43"/>
      <c r="F705" s="21"/>
      <c r="G705" s="21"/>
    </row>
    <row r="706" spans="1:13" hidden="1" x14ac:dyDescent="0.25">
      <c r="A706" s="3"/>
      <c r="B706" s="146"/>
      <c r="C706" s="24"/>
      <c r="D706" s="24"/>
      <c r="E706" s="10"/>
      <c r="F706" s="21"/>
      <c r="G706" s="21"/>
    </row>
    <row r="707" spans="1:13" hidden="1" x14ac:dyDescent="0.25">
      <c r="A707" s="3"/>
      <c r="B707" s="89"/>
      <c r="C707" s="9"/>
      <c r="D707" s="9"/>
      <c r="E707" s="43"/>
      <c r="F707" s="21"/>
      <c r="G707" s="21"/>
    </row>
    <row r="708" spans="1:13" x14ac:dyDescent="0.25">
      <c r="A708" s="3"/>
      <c r="B708" s="89" t="s">
        <v>20</v>
      </c>
      <c r="C708" s="60">
        <f t="shared" ref="C708:D708" si="222">SUM(C709:C768)</f>
        <v>5000000</v>
      </c>
      <c r="D708" s="60">
        <f t="shared" si="222"/>
        <v>0</v>
      </c>
      <c r="E708" s="10"/>
      <c r="F708" s="21"/>
      <c r="G708" s="21"/>
    </row>
    <row r="709" spans="1:13" ht="78.75" x14ac:dyDescent="0.25">
      <c r="A709" s="3"/>
      <c r="B709" s="100"/>
      <c r="C709" s="61">
        <v>5000000</v>
      </c>
      <c r="D709" s="61"/>
      <c r="E709" s="144" t="s">
        <v>230</v>
      </c>
      <c r="F709" s="21"/>
      <c r="G709" s="21"/>
    </row>
    <row r="710" spans="1:13" hidden="1" x14ac:dyDescent="0.25">
      <c r="A710" s="3"/>
      <c r="B710" s="89"/>
      <c r="C710" s="61"/>
      <c r="D710" s="60"/>
      <c r="E710" s="10"/>
      <c r="F710" s="21"/>
      <c r="G710" s="21"/>
    </row>
    <row r="711" spans="1:13" hidden="1" x14ac:dyDescent="0.25">
      <c r="A711" s="3"/>
      <c r="B711" s="100"/>
      <c r="C711" s="61"/>
      <c r="D711" s="61"/>
      <c r="E711" s="10"/>
      <c r="F711" s="21"/>
      <c r="G711" s="21"/>
    </row>
    <row r="712" spans="1:13" hidden="1" x14ac:dyDescent="0.25">
      <c r="A712" s="3"/>
      <c r="B712" s="100"/>
      <c r="C712" s="61"/>
      <c r="D712" s="61"/>
      <c r="E712" s="147"/>
      <c r="F712" s="21"/>
      <c r="G712" s="21"/>
    </row>
    <row r="713" spans="1:13" hidden="1" x14ac:dyDescent="0.25">
      <c r="A713" s="3"/>
      <c r="B713" s="100"/>
      <c r="C713" s="61"/>
      <c r="D713" s="61"/>
      <c r="E713" s="147"/>
      <c r="F713" s="21"/>
      <c r="G713" s="21"/>
    </row>
    <row r="714" spans="1:13" hidden="1" x14ac:dyDescent="0.25">
      <c r="A714" s="3"/>
      <c r="B714" s="100"/>
      <c r="C714" s="61"/>
      <c r="D714" s="61"/>
      <c r="E714" s="33"/>
      <c r="F714" s="21"/>
      <c r="G714" s="21"/>
    </row>
    <row r="715" spans="1:13" hidden="1" x14ac:dyDescent="0.25">
      <c r="A715" s="3"/>
      <c r="B715" s="58"/>
      <c r="C715" s="61"/>
      <c r="D715" s="61"/>
      <c r="E715" s="10"/>
      <c r="F715" s="21"/>
      <c r="G715" s="21"/>
    </row>
    <row r="716" spans="1:13" hidden="1" x14ac:dyDescent="0.25">
      <c r="A716" s="3"/>
      <c r="B716" s="148"/>
      <c r="C716" s="61"/>
      <c r="D716" s="61"/>
      <c r="E716" s="147"/>
      <c r="F716" s="21"/>
      <c r="G716" s="21"/>
    </row>
    <row r="717" spans="1:13" hidden="1" x14ac:dyDescent="0.25">
      <c r="A717" s="3"/>
      <c r="B717" s="121"/>
      <c r="C717" s="61"/>
      <c r="D717" s="61"/>
      <c r="E717" s="43"/>
      <c r="F717" s="21"/>
      <c r="G717" s="21"/>
    </row>
    <row r="718" spans="1:13" hidden="1" x14ac:dyDescent="0.25">
      <c r="A718" s="3"/>
      <c r="B718" s="7"/>
      <c r="C718" s="61"/>
      <c r="D718" s="61"/>
      <c r="E718" s="149"/>
      <c r="F718" s="21"/>
      <c r="G718" s="21"/>
    </row>
    <row r="719" spans="1:13" hidden="1" x14ac:dyDescent="0.25">
      <c r="A719" s="3"/>
      <c r="B719" s="7"/>
      <c r="C719" s="61"/>
      <c r="D719" s="61"/>
      <c r="E719" s="149"/>
      <c r="F719" s="21"/>
      <c r="G719" s="21"/>
    </row>
    <row r="720" spans="1:13" s="82" customFormat="1" hidden="1" x14ac:dyDescent="0.25">
      <c r="A720" s="3"/>
      <c r="B720" s="22"/>
      <c r="C720" s="150"/>
      <c r="D720" s="150"/>
      <c r="E720" s="10"/>
      <c r="F720" s="140"/>
      <c r="G720" s="21"/>
      <c r="H720" s="81"/>
      <c r="I720" s="81"/>
      <c r="J720" s="81"/>
      <c r="K720" s="81"/>
      <c r="L720" s="81"/>
      <c r="M720" s="81"/>
    </row>
    <row r="721" spans="1:7" hidden="1" x14ac:dyDescent="0.25">
      <c r="A721" s="3"/>
      <c r="B721" s="151"/>
      <c r="C721" s="61"/>
      <c r="D721" s="61"/>
      <c r="E721" s="10"/>
      <c r="F721" s="21"/>
      <c r="G721" s="21"/>
    </row>
    <row r="722" spans="1:7" hidden="1" x14ac:dyDescent="0.25">
      <c r="A722" s="3"/>
      <c r="B722" s="151"/>
      <c r="C722" s="61"/>
      <c r="D722" s="61"/>
      <c r="E722" s="10"/>
      <c r="F722" s="21"/>
      <c r="G722" s="21"/>
    </row>
    <row r="723" spans="1:7" hidden="1" x14ac:dyDescent="0.25">
      <c r="A723" s="3"/>
      <c r="B723" s="138"/>
      <c r="C723" s="61"/>
      <c r="D723" s="61"/>
      <c r="E723" s="10"/>
      <c r="F723" s="21"/>
      <c r="G723" s="21"/>
    </row>
    <row r="724" spans="1:7" hidden="1" x14ac:dyDescent="0.25">
      <c r="A724" s="3"/>
      <c r="B724" s="138"/>
      <c r="C724" s="61"/>
      <c r="D724" s="61"/>
      <c r="E724" s="10"/>
      <c r="F724" s="21"/>
      <c r="G724" s="21"/>
    </row>
    <row r="725" spans="1:7" hidden="1" x14ac:dyDescent="0.25">
      <c r="A725" s="3"/>
      <c r="B725" s="138"/>
      <c r="C725" s="61"/>
      <c r="D725" s="61"/>
      <c r="E725" s="10"/>
      <c r="F725" s="21"/>
      <c r="G725" s="21"/>
    </row>
    <row r="726" spans="1:7" hidden="1" x14ac:dyDescent="0.25">
      <c r="A726" s="3"/>
      <c r="B726" s="138"/>
      <c r="C726" s="61"/>
      <c r="D726" s="61"/>
      <c r="E726" s="10"/>
      <c r="F726" s="21"/>
      <c r="G726" s="21"/>
    </row>
    <row r="727" spans="1:7" hidden="1" x14ac:dyDescent="0.25">
      <c r="A727" s="3"/>
      <c r="B727" s="138"/>
      <c r="C727" s="165"/>
      <c r="D727" s="61"/>
      <c r="E727" s="10"/>
      <c r="F727" s="21"/>
      <c r="G727" s="21"/>
    </row>
    <row r="728" spans="1:7" hidden="1" x14ac:dyDescent="0.25">
      <c r="A728" s="3"/>
      <c r="B728" s="138"/>
      <c r="C728" s="165"/>
      <c r="D728" s="61"/>
      <c r="E728" s="10"/>
      <c r="F728" s="21"/>
      <c r="G728" s="21"/>
    </row>
    <row r="729" spans="1:7" hidden="1" x14ac:dyDescent="0.25">
      <c r="A729" s="3"/>
      <c r="B729" s="138"/>
      <c r="C729" s="165"/>
      <c r="D729" s="61"/>
      <c r="E729" s="10"/>
      <c r="F729" s="21"/>
      <c r="G729" s="21"/>
    </row>
    <row r="730" spans="1:7" hidden="1" x14ac:dyDescent="0.25">
      <c r="A730" s="3"/>
      <c r="B730" s="138"/>
      <c r="C730" s="61"/>
      <c r="D730" s="61"/>
      <c r="E730" s="10"/>
      <c r="F730" s="21"/>
      <c r="G730" s="21"/>
    </row>
    <row r="731" spans="1:7" hidden="1" x14ac:dyDescent="0.25">
      <c r="A731" s="3"/>
      <c r="B731" s="138"/>
      <c r="C731" s="61"/>
      <c r="D731" s="61"/>
      <c r="E731" s="10"/>
      <c r="F731" s="21"/>
      <c r="G731" s="21"/>
    </row>
    <row r="732" spans="1:7" hidden="1" x14ac:dyDescent="0.25">
      <c r="A732" s="3"/>
      <c r="B732" s="138"/>
      <c r="C732" s="61"/>
      <c r="D732" s="61"/>
      <c r="E732" s="10"/>
      <c r="F732" s="21"/>
      <c r="G732" s="21"/>
    </row>
    <row r="733" spans="1:7" hidden="1" x14ac:dyDescent="0.25">
      <c r="A733" s="3"/>
      <c r="B733" s="138"/>
      <c r="C733" s="61"/>
      <c r="D733" s="61"/>
      <c r="E733" s="10"/>
      <c r="F733" s="21"/>
      <c r="G733" s="21"/>
    </row>
    <row r="734" spans="1:7" hidden="1" x14ac:dyDescent="0.25">
      <c r="A734" s="3"/>
      <c r="B734" s="138"/>
      <c r="C734" s="61"/>
      <c r="D734" s="61"/>
      <c r="E734" s="10"/>
      <c r="F734" s="21"/>
      <c r="G734" s="21"/>
    </row>
    <row r="735" spans="1:7" hidden="1" x14ac:dyDescent="0.25">
      <c r="A735" s="3"/>
      <c r="B735" s="138"/>
      <c r="C735" s="61"/>
      <c r="D735" s="61"/>
      <c r="E735" s="10"/>
      <c r="F735" s="21"/>
      <c r="G735" s="21"/>
    </row>
    <row r="736" spans="1:7" hidden="1" x14ac:dyDescent="0.25">
      <c r="A736" s="3"/>
      <c r="B736" s="138"/>
      <c r="C736" s="61"/>
      <c r="D736" s="61"/>
      <c r="E736" s="10"/>
      <c r="F736" s="21"/>
      <c r="G736" s="21"/>
    </row>
    <row r="737" spans="1:13" s="82" customFormat="1" hidden="1" x14ac:dyDescent="0.25">
      <c r="A737" s="3"/>
      <c r="B737" s="137"/>
      <c r="C737" s="150"/>
      <c r="D737" s="150"/>
      <c r="E737" s="10"/>
      <c r="F737" s="140"/>
      <c r="G737" s="21"/>
      <c r="H737" s="81"/>
      <c r="I737" s="81"/>
      <c r="J737" s="81"/>
      <c r="K737" s="81"/>
      <c r="L737" s="81"/>
      <c r="M737" s="81"/>
    </row>
    <row r="738" spans="1:13" hidden="1" x14ac:dyDescent="0.25">
      <c r="A738" s="3"/>
      <c r="B738" s="58"/>
      <c r="C738" s="61"/>
      <c r="D738" s="61"/>
      <c r="E738" s="10"/>
      <c r="F738" s="21"/>
      <c r="G738" s="21"/>
    </row>
    <row r="739" spans="1:13" hidden="1" x14ac:dyDescent="0.25">
      <c r="A739" s="3"/>
      <c r="B739" s="58"/>
      <c r="C739" s="61"/>
      <c r="D739" s="61"/>
      <c r="E739" s="10"/>
      <c r="F739" s="21"/>
      <c r="G739" s="21"/>
    </row>
    <row r="740" spans="1:13" hidden="1" x14ac:dyDescent="0.25">
      <c r="A740" s="3"/>
      <c r="B740" s="58"/>
      <c r="C740" s="61"/>
      <c r="D740" s="61"/>
      <c r="E740" s="10"/>
      <c r="F740" s="21"/>
      <c r="G740" s="21"/>
    </row>
    <row r="741" spans="1:13" hidden="1" x14ac:dyDescent="0.25">
      <c r="A741" s="3"/>
      <c r="B741" s="58"/>
      <c r="C741" s="61"/>
      <c r="D741" s="61"/>
      <c r="E741" s="10"/>
      <c r="F741" s="21"/>
      <c r="G741" s="21"/>
    </row>
    <row r="742" spans="1:13" hidden="1" x14ac:dyDescent="0.25">
      <c r="A742" s="3"/>
      <c r="B742" s="58"/>
      <c r="C742" s="61"/>
      <c r="D742" s="61"/>
      <c r="E742" s="10"/>
      <c r="F742" s="21"/>
      <c r="G742" s="21"/>
    </row>
    <row r="743" spans="1:13" hidden="1" x14ac:dyDescent="0.25">
      <c r="A743" s="3"/>
      <c r="B743" s="58"/>
      <c r="C743" s="61"/>
      <c r="D743" s="61"/>
      <c r="E743" s="10"/>
      <c r="F743" s="21"/>
      <c r="G743" s="21"/>
    </row>
    <row r="744" spans="1:13" hidden="1" x14ac:dyDescent="0.25">
      <c r="A744" s="3"/>
      <c r="B744" s="58"/>
      <c r="C744" s="61"/>
      <c r="D744" s="61"/>
      <c r="E744" s="10"/>
      <c r="F744" s="21"/>
      <c r="G744" s="21"/>
    </row>
    <row r="745" spans="1:13" hidden="1" x14ac:dyDescent="0.25">
      <c r="A745" s="3"/>
      <c r="B745" s="58"/>
      <c r="C745" s="61"/>
      <c r="D745" s="61"/>
      <c r="E745" s="187"/>
      <c r="F745" s="21"/>
      <c r="G745" s="21"/>
    </row>
    <row r="746" spans="1:13" hidden="1" x14ac:dyDescent="0.25">
      <c r="A746" s="3"/>
      <c r="B746" s="58"/>
      <c r="C746" s="61"/>
      <c r="D746" s="61"/>
      <c r="E746" s="10"/>
      <c r="F746" s="21"/>
      <c r="G746" s="21"/>
    </row>
    <row r="747" spans="1:13" hidden="1" x14ac:dyDescent="0.25">
      <c r="A747" s="3"/>
      <c r="B747" s="58"/>
      <c r="C747" s="61"/>
      <c r="D747" s="61"/>
      <c r="E747" s="10"/>
      <c r="F747" s="21"/>
      <c r="G747" s="21"/>
    </row>
    <row r="748" spans="1:13" hidden="1" x14ac:dyDescent="0.25">
      <c r="A748" s="3"/>
      <c r="B748" s="58"/>
      <c r="C748" s="61"/>
      <c r="D748" s="61"/>
      <c r="E748" s="112"/>
      <c r="F748" s="21"/>
      <c r="G748" s="21"/>
    </row>
    <row r="749" spans="1:13" hidden="1" x14ac:dyDescent="0.25">
      <c r="A749" s="3"/>
      <c r="B749" s="44"/>
      <c r="C749" s="61"/>
      <c r="D749" s="61"/>
      <c r="E749" s="10"/>
      <c r="F749" s="21"/>
      <c r="G749" s="21"/>
    </row>
    <row r="750" spans="1:13" s="82" customFormat="1" hidden="1" x14ac:dyDescent="0.25">
      <c r="A750" s="3"/>
      <c r="B750" s="137"/>
      <c r="C750" s="150"/>
      <c r="D750" s="150"/>
      <c r="E750" s="10"/>
      <c r="F750" s="140"/>
      <c r="G750" s="21"/>
      <c r="H750" s="81"/>
      <c r="I750" s="81"/>
      <c r="J750" s="81"/>
      <c r="K750" s="81"/>
      <c r="L750" s="81"/>
      <c r="M750" s="81"/>
    </row>
    <row r="751" spans="1:13" hidden="1" x14ac:dyDescent="0.25">
      <c r="A751" s="3"/>
      <c r="B751" s="58"/>
      <c r="C751" s="61"/>
      <c r="D751" s="61"/>
      <c r="E751" s="10"/>
      <c r="F751" s="21"/>
      <c r="G751" s="21"/>
    </row>
    <row r="752" spans="1:13" hidden="1" x14ac:dyDescent="0.25">
      <c r="A752" s="3"/>
      <c r="B752" s="58"/>
      <c r="C752" s="61"/>
      <c r="D752" s="61"/>
      <c r="E752" s="10"/>
      <c r="F752" s="21"/>
      <c r="G752" s="21"/>
    </row>
    <row r="753" spans="1:7" hidden="1" x14ac:dyDescent="0.25">
      <c r="A753" s="3"/>
      <c r="B753" s="58"/>
      <c r="C753" s="61"/>
      <c r="D753" s="61"/>
      <c r="E753" s="10"/>
      <c r="F753" s="21"/>
      <c r="G753" s="21"/>
    </row>
    <row r="754" spans="1:7" hidden="1" x14ac:dyDescent="0.25">
      <c r="A754" s="3"/>
      <c r="B754" s="58"/>
      <c r="C754" s="61"/>
      <c r="D754" s="61"/>
      <c r="E754" s="10"/>
      <c r="F754" s="21"/>
      <c r="G754" s="21"/>
    </row>
    <row r="755" spans="1:7" hidden="1" x14ac:dyDescent="0.25">
      <c r="A755" s="3"/>
      <c r="B755" s="58"/>
      <c r="C755" s="61"/>
      <c r="D755" s="61"/>
      <c r="E755" s="10"/>
      <c r="F755" s="21"/>
      <c r="G755" s="21"/>
    </row>
    <row r="756" spans="1:7" hidden="1" x14ac:dyDescent="0.25">
      <c r="A756" s="3"/>
      <c r="B756" s="58"/>
      <c r="C756" s="61"/>
      <c r="D756" s="61"/>
      <c r="E756" s="10"/>
      <c r="F756" s="21"/>
      <c r="G756" s="21"/>
    </row>
    <row r="757" spans="1:7" hidden="1" x14ac:dyDescent="0.25">
      <c r="A757" s="3"/>
      <c r="B757" s="58"/>
      <c r="C757" s="61"/>
      <c r="D757" s="61"/>
      <c r="E757" s="10"/>
      <c r="F757" s="21"/>
      <c r="G757" s="21"/>
    </row>
    <row r="758" spans="1:7" hidden="1" x14ac:dyDescent="0.25">
      <c r="A758" s="3"/>
      <c r="B758" s="58"/>
      <c r="C758" s="61"/>
      <c r="D758" s="61"/>
      <c r="E758" s="10"/>
      <c r="F758" s="21"/>
      <c r="G758" s="21"/>
    </row>
    <row r="759" spans="1:7" hidden="1" x14ac:dyDescent="0.25">
      <c r="A759" s="3"/>
      <c r="B759" s="58"/>
      <c r="C759" s="61"/>
      <c r="D759" s="61"/>
      <c r="E759" s="10"/>
      <c r="F759" s="21"/>
      <c r="G759" s="21"/>
    </row>
    <row r="760" spans="1:7" hidden="1" x14ac:dyDescent="0.25">
      <c r="A760" s="3"/>
      <c r="B760" s="58"/>
      <c r="C760" s="61"/>
      <c r="D760" s="61"/>
      <c r="E760" s="43"/>
      <c r="F760" s="21"/>
      <c r="G760" s="21"/>
    </row>
    <row r="761" spans="1:7" hidden="1" x14ac:dyDescent="0.25">
      <c r="A761" s="3"/>
      <c r="B761" s="58"/>
      <c r="C761" s="61"/>
      <c r="D761" s="61"/>
      <c r="E761" s="43"/>
      <c r="F761" s="21"/>
      <c r="G761" s="21"/>
    </row>
    <row r="762" spans="1:7" hidden="1" x14ac:dyDescent="0.25">
      <c r="A762" s="3"/>
      <c r="B762" s="58"/>
      <c r="C762" s="61"/>
      <c r="D762" s="61"/>
      <c r="E762" s="43"/>
      <c r="F762" s="21"/>
      <c r="G762" s="21"/>
    </row>
    <row r="763" spans="1:7" hidden="1" x14ac:dyDescent="0.25">
      <c r="A763" s="3"/>
      <c r="B763" s="58"/>
      <c r="C763" s="61"/>
      <c r="D763" s="61"/>
      <c r="E763" s="10"/>
      <c r="F763" s="21"/>
      <c r="G763" s="21"/>
    </row>
    <row r="764" spans="1:7" hidden="1" x14ac:dyDescent="0.25">
      <c r="A764" s="3"/>
      <c r="B764" s="58"/>
      <c r="C764" s="61"/>
      <c r="D764" s="61"/>
      <c r="E764" s="10"/>
      <c r="F764" s="21"/>
      <c r="G764" s="21"/>
    </row>
    <row r="765" spans="1:7" hidden="1" x14ac:dyDescent="0.25">
      <c r="A765" s="3"/>
      <c r="B765" s="58"/>
      <c r="C765" s="61"/>
      <c r="D765" s="61"/>
      <c r="E765" s="10"/>
      <c r="F765" s="21"/>
      <c r="G765" s="21"/>
    </row>
    <row r="766" spans="1:7" hidden="1" x14ac:dyDescent="0.25">
      <c r="A766" s="3"/>
      <c r="B766" s="58"/>
      <c r="C766" s="61"/>
      <c r="D766" s="61"/>
      <c r="E766" s="10"/>
      <c r="F766" s="21"/>
      <c r="G766" s="21"/>
    </row>
    <row r="767" spans="1:7" hidden="1" x14ac:dyDescent="0.25">
      <c r="A767" s="3"/>
      <c r="B767" s="100"/>
      <c r="C767" s="61"/>
      <c r="D767" s="61"/>
      <c r="E767" s="57"/>
      <c r="F767" s="21"/>
      <c r="G767" s="21"/>
    </row>
    <row r="768" spans="1:7" hidden="1" x14ac:dyDescent="0.25">
      <c r="A768" s="3"/>
      <c r="B768" s="100"/>
      <c r="C768" s="61"/>
      <c r="D768" s="61"/>
      <c r="E768" s="10"/>
      <c r="F768" s="21"/>
      <c r="G768" s="21"/>
    </row>
    <row r="769" spans="1:7" ht="48" hidden="1" customHeight="1" x14ac:dyDescent="0.25">
      <c r="A769" s="3"/>
      <c r="B769" s="89" t="s">
        <v>63</v>
      </c>
      <c r="C769" s="60">
        <f t="shared" ref="C769:D769" si="223">SUM(C770:C774)</f>
        <v>0</v>
      </c>
      <c r="D769" s="60">
        <f t="shared" si="223"/>
        <v>0</v>
      </c>
      <c r="E769" s="188"/>
      <c r="F769" s="21"/>
      <c r="G769" s="21"/>
    </row>
    <row r="770" spans="1:7" hidden="1" x14ac:dyDescent="0.25">
      <c r="A770" s="3"/>
      <c r="B770" s="73"/>
      <c r="C770" s="9"/>
      <c r="D770" s="9"/>
      <c r="E770" s="10"/>
      <c r="F770" s="21"/>
      <c r="G770" s="21"/>
    </row>
    <row r="771" spans="1:7" hidden="1" x14ac:dyDescent="0.25">
      <c r="A771" s="3"/>
      <c r="B771" s="73"/>
      <c r="C771" s="9"/>
      <c r="D771" s="9"/>
      <c r="E771" s="10"/>
      <c r="F771" s="21"/>
      <c r="G771" s="21"/>
    </row>
    <row r="772" spans="1:7" hidden="1" x14ac:dyDescent="0.25">
      <c r="A772" s="3"/>
      <c r="B772" s="73"/>
      <c r="C772" s="61"/>
      <c r="D772" s="61"/>
      <c r="E772" s="43"/>
      <c r="F772" s="21"/>
      <c r="G772" s="21"/>
    </row>
    <row r="773" spans="1:7" hidden="1" x14ac:dyDescent="0.25">
      <c r="A773" s="3"/>
      <c r="B773" s="73"/>
      <c r="C773" s="61"/>
      <c r="D773" s="61"/>
      <c r="E773" s="43"/>
      <c r="F773" s="21"/>
      <c r="G773" s="21"/>
    </row>
    <row r="774" spans="1:7" hidden="1" x14ac:dyDescent="0.25">
      <c r="A774" s="3"/>
      <c r="B774" s="73"/>
      <c r="C774" s="61"/>
      <c r="D774" s="61"/>
      <c r="E774" s="43"/>
      <c r="F774" s="21"/>
      <c r="G774" s="21"/>
    </row>
    <row r="775" spans="1:7" ht="31.5" hidden="1" x14ac:dyDescent="0.25">
      <c r="A775" s="3"/>
      <c r="B775" s="89" t="s">
        <v>185</v>
      </c>
      <c r="C775" s="60">
        <f t="shared" ref="C775:D775" si="224">SUM(C776:C778)</f>
        <v>0</v>
      </c>
      <c r="D775" s="60">
        <f t="shared" si="224"/>
        <v>0</v>
      </c>
      <c r="E775" s="10"/>
      <c r="F775" s="21"/>
      <c r="G775" s="21"/>
    </row>
    <row r="776" spans="1:7" hidden="1" x14ac:dyDescent="0.25">
      <c r="A776" s="3"/>
      <c r="B776" s="73"/>
      <c r="C776" s="61"/>
      <c r="D776" s="61"/>
      <c r="E776" s="10"/>
      <c r="F776" s="21"/>
      <c r="G776" s="21"/>
    </row>
    <row r="777" spans="1:7" hidden="1" x14ac:dyDescent="0.25">
      <c r="A777" s="3"/>
      <c r="B777" s="73"/>
      <c r="C777" s="61"/>
      <c r="D777" s="61"/>
      <c r="E777" s="43"/>
      <c r="F777" s="21"/>
      <c r="G777" s="21"/>
    </row>
    <row r="778" spans="1:7" hidden="1" x14ac:dyDescent="0.25">
      <c r="A778" s="3"/>
      <c r="B778" s="73"/>
      <c r="C778" s="61"/>
      <c r="D778" s="61"/>
      <c r="E778" s="43"/>
      <c r="F778" s="21"/>
      <c r="G778" s="21"/>
    </row>
    <row r="779" spans="1:7" ht="31.5" hidden="1" x14ac:dyDescent="0.25">
      <c r="A779" s="3"/>
      <c r="B779" s="89" t="s">
        <v>46</v>
      </c>
      <c r="C779" s="60">
        <f t="shared" ref="C779:D779" si="225">SUM(C780:C783)</f>
        <v>0</v>
      </c>
      <c r="D779" s="60">
        <f t="shared" si="225"/>
        <v>0</v>
      </c>
      <c r="E779" s="10"/>
      <c r="F779" s="21"/>
      <c r="G779" s="21"/>
    </row>
    <row r="780" spans="1:7" hidden="1" x14ac:dyDescent="0.25">
      <c r="A780" s="3"/>
      <c r="B780" s="73"/>
      <c r="C780" s="61"/>
      <c r="D780" s="61"/>
      <c r="E780" s="43"/>
      <c r="F780" s="21"/>
      <c r="G780" s="21"/>
    </row>
    <row r="781" spans="1:7" hidden="1" x14ac:dyDescent="0.25">
      <c r="A781" s="3"/>
      <c r="B781" s="73"/>
      <c r="C781" s="61"/>
      <c r="D781" s="61"/>
      <c r="E781" s="43"/>
      <c r="F781" s="21"/>
      <c r="G781" s="21"/>
    </row>
    <row r="782" spans="1:7" hidden="1" x14ac:dyDescent="0.25">
      <c r="A782" s="3"/>
      <c r="B782" s="73"/>
      <c r="C782" s="61"/>
      <c r="D782" s="61"/>
      <c r="E782" s="10"/>
      <c r="F782" s="21"/>
      <c r="G782" s="21"/>
    </row>
    <row r="783" spans="1:7" hidden="1" x14ac:dyDescent="0.25">
      <c r="A783" s="3"/>
      <c r="B783" s="73"/>
      <c r="C783" s="61"/>
      <c r="D783" s="61"/>
      <c r="E783" s="43"/>
      <c r="F783" s="21"/>
      <c r="G783" s="21"/>
    </row>
    <row r="784" spans="1:7" ht="47.25" hidden="1" x14ac:dyDescent="0.25">
      <c r="A784" s="3"/>
      <c r="B784" s="89" t="s">
        <v>107</v>
      </c>
      <c r="C784" s="60">
        <f t="shared" ref="C784:D784" si="226">SUM(C785:C790)</f>
        <v>0</v>
      </c>
      <c r="D784" s="60">
        <f t="shared" si="226"/>
        <v>0</v>
      </c>
      <c r="E784" s="145"/>
      <c r="F784" s="21"/>
      <c r="G784" s="21"/>
    </row>
    <row r="785" spans="1:7" hidden="1" x14ac:dyDescent="0.25">
      <c r="A785" s="3"/>
      <c r="B785" s="100"/>
      <c r="C785" s="61"/>
      <c r="D785" s="61"/>
      <c r="E785" s="10"/>
      <c r="F785" s="21"/>
      <c r="G785" s="21"/>
    </row>
    <row r="786" spans="1:7" hidden="1" x14ac:dyDescent="0.25">
      <c r="A786" s="3"/>
      <c r="B786" s="100"/>
      <c r="C786" s="61"/>
      <c r="D786" s="61"/>
      <c r="E786" s="43"/>
      <c r="F786" s="21"/>
      <c r="G786" s="21"/>
    </row>
    <row r="787" spans="1:7" hidden="1" x14ac:dyDescent="0.25">
      <c r="A787" s="3"/>
      <c r="B787" s="89"/>
      <c r="C787" s="61"/>
      <c r="D787" s="61"/>
      <c r="E787" s="43"/>
      <c r="F787" s="21"/>
      <c r="G787" s="21"/>
    </row>
    <row r="788" spans="1:7" hidden="1" x14ac:dyDescent="0.25">
      <c r="A788" s="3"/>
      <c r="B788" s="100"/>
      <c r="C788" s="61"/>
      <c r="D788" s="61"/>
      <c r="E788" s="43"/>
      <c r="F788" s="21"/>
      <c r="G788" s="21"/>
    </row>
    <row r="789" spans="1:7" hidden="1" x14ac:dyDescent="0.25">
      <c r="A789" s="3"/>
      <c r="B789" s="100"/>
      <c r="C789" s="61"/>
      <c r="D789" s="61"/>
      <c r="E789" s="76"/>
      <c r="F789" s="21"/>
      <c r="G789" s="21"/>
    </row>
    <row r="790" spans="1:7" hidden="1" x14ac:dyDescent="0.25">
      <c r="A790" s="3"/>
      <c r="B790" s="100"/>
      <c r="C790" s="61"/>
      <c r="D790" s="61"/>
      <c r="E790" s="10"/>
      <c r="F790" s="21"/>
      <c r="G790" s="21"/>
    </row>
    <row r="791" spans="1:7" ht="31.5" hidden="1" x14ac:dyDescent="0.25">
      <c r="A791" s="3"/>
      <c r="B791" s="89" t="s">
        <v>49</v>
      </c>
      <c r="C791" s="60">
        <f t="shared" ref="C791:D791" si="227">SUM(C792:C796)</f>
        <v>0</v>
      </c>
      <c r="D791" s="60">
        <f t="shared" si="227"/>
        <v>0</v>
      </c>
      <c r="E791" s="145"/>
      <c r="F791" s="21"/>
      <c r="G791" s="21"/>
    </row>
    <row r="792" spans="1:7" hidden="1" x14ac:dyDescent="0.25">
      <c r="A792" s="3"/>
      <c r="B792" s="89"/>
      <c r="C792" s="61"/>
      <c r="D792" s="61"/>
      <c r="E792" s="43"/>
      <c r="F792" s="21"/>
      <c r="G792" s="21"/>
    </row>
    <row r="793" spans="1:7" hidden="1" x14ac:dyDescent="0.25">
      <c r="A793" s="3"/>
      <c r="B793" s="89"/>
      <c r="C793" s="61"/>
      <c r="D793" s="61"/>
      <c r="E793" s="43"/>
      <c r="F793" s="21"/>
      <c r="G793" s="21"/>
    </row>
    <row r="794" spans="1:7" hidden="1" x14ac:dyDescent="0.25">
      <c r="A794" s="3"/>
      <c r="B794" s="89"/>
      <c r="C794" s="61"/>
      <c r="D794" s="61"/>
      <c r="E794" s="10"/>
      <c r="F794" s="21"/>
      <c r="G794" s="21"/>
    </row>
    <row r="795" spans="1:7" hidden="1" x14ac:dyDescent="0.25">
      <c r="A795" s="3"/>
      <c r="B795" s="89"/>
      <c r="C795" s="61"/>
      <c r="D795" s="61"/>
      <c r="E795" s="43"/>
      <c r="F795" s="21"/>
      <c r="G795" s="21"/>
    </row>
    <row r="796" spans="1:7" hidden="1" x14ac:dyDescent="0.25">
      <c r="A796" s="3"/>
      <c r="B796" s="89"/>
      <c r="C796" s="61"/>
      <c r="D796" s="61"/>
      <c r="E796" s="43"/>
      <c r="F796" s="21"/>
      <c r="G796" s="21"/>
    </row>
    <row r="797" spans="1:7" ht="47.25" hidden="1" x14ac:dyDescent="0.25">
      <c r="A797" s="3"/>
      <c r="B797" s="89" t="s">
        <v>15</v>
      </c>
      <c r="C797" s="60">
        <f t="shared" ref="C797:D797" si="228">SUM(C798:C801)</f>
        <v>0</v>
      </c>
      <c r="D797" s="60">
        <f t="shared" si="228"/>
        <v>0</v>
      </c>
      <c r="E797" s="145"/>
      <c r="F797" s="21"/>
      <c r="G797" s="21"/>
    </row>
    <row r="798" spans="1:7" hidden="1" x14ac:dyDescent="0.25">
      <c r="A798" s="3"/>
      <c r="B798" s="89"/>
      <c r="C798" s="61"/>
      <c r="D798" s="61"/>
      <c r="E798" s="10"/>
      <c r="F798" s="21"/>
      <c r="G798" s="21"/>
    </row>
    <row r="799" spans="1:7" hidden="1" x14ac:dyDescent="0.25">
      <c r="A799" s="3"/>
      <c r="B799" s="89"/>
      <c r="C799" s="61"/>
      <c r="D799" s="61"/>
      <c r="E799" s="43"/>
      <c r="F799" s="21"/>
      <c r="G799" s="21"/>
    </row>
    <row r="800" spans="1:7" hidden="1" x14ac:dyDescent="0.25">
      <c r="A800" s="3"/>
      <c r="B800" s="89"/>
      <c r="C800" s="61"/>
      <c r="D800" s="61"/>
      <c r="E800" s="43"/>
      <c r="F800" s="21"/>
      <c r="G800" s="21"/>
    </row>
    <row r="801" spans="1:7" hidden="1" x14ac:dyDescent="0.25">
      <c r="A801" s="3"/>
      <c r="B801" s="89"/>
      <c r="C801" s="61"/>
      <c r="D801" s="61"/>
      <c r="E801" s="43"/>
      <c r="F801" s="21"/>
      <c r="G801" s="21"/>
    </row>
    <row r="802" spans="1:7" ht="31.5" hidden="1" x14ac:dyDescent="0.25">
      <c r="A802" s="3"/>
      <c r="B802" s="89" t="s">
        <v>108</v>
      </c>
      <c r="C802" s="60">
        <f t="shared" ref="C802:D802" si="229">SUM(C803:C807)</f>
        <v>0</v>
      </c>
      <c r="D802" s="60">
        <f t="shared" si="229"/>
        <v>0</v>
      </c>
      <c r="E802" s="145"/>
      <c r="F802" s="21"/>
      <c r="G802" s="21"/>
    </row>
    <row r="803" spans="1:7" hidden="1" x14ac:dyDescent="0.25">
      <c r="A803" s="3"/>
      <c r="B803" s="89"/>
      <c r="C803" s="61"/>
      <c r="D803" s="61"/>
      <c r="E803" s="10"/>
      <c r="F803" s="21"/>
      <c r="G803" s="21"/>
    </row>
    <row r="804" spans="1:7" hidden="1" x14ac:dyDescent="0.25">
      <c r="A804" s="3"/>
      <c r="B804" s="89"/>
      <c r="C804" s="61"/>
      <c r="D804" s="61"/>
      <c r="E804" s="6"/>
      <c r="F804" s="21"/>
      <c r="G804" s="21"/>
    </row>
    <row r="805" spans="1:7" hidden="1" x14ac:dyDescent="0.25">
      <c r="A805" s="3"/>
      <c r="B805" s="89"/>
      <c r="C805" s="61"/>
      <c r="D805" s="61"/>
      <c r="E805" s="6"/>
      <c r="F805" s="21"/>
      <c r="G805" s="21"/>
    </row>
    <row r="806" spans="1:7" hidden="1" x14ac:dyDescent="0.25">
      <c r="A806" s="3"/>
      <c r="B806" s="89"/>
      <c r="C806" s="61"/>
      <c r="D806" s="61"/>
      <c r="E806" s="43"/>
      <c r="F806" s="21"/>
      <c r="G806" s="21"/>
    </row>
    <row r="807" spans="1:7" hidden="1" x14ac:dyDescent="0.25">
      <c r="A807" s="3"/>
      <c r="B807" s="89"/>
      <c r="C807" s="61"/>
      <c r="D807" s="61"/>
      <c r="E807" s="43"/>
      <c r="F807" s="21"/>
      <c r="G807" s="21"/>
    </row>
    <row r="808" spans="1:7" ht="47.25" hidden="1" x14ac:dyDescent="0.25">
      <c r="A808" s="3"/>
      <c r="B808" s="89" t="s">
        <v>50</v>
      </c>
      <c r="C808" s="60">
        <f t="shared" ref="C808:D808" si="230">SUM(C809:C812)</f>
        <v>0</v>
      </c>
      <c r="D808" s="60">
        <f t="shared" si="230"/>
        <v>0</v>
      </c>
      <c r="E808" s="145"/>
      <c r="F808" s="21"/>
      <c r="G808" s="21"/>
    </row>
    <row r="809" spans="1:7" hidden="1" x14ac:dyDescent="0.25">
      <c r="A809" s="3"/>
      <c r="B809" s="89"/>
      <c r="C809" s="61"/>
      <c r="D809" s="61"/>
      <c r="E809" s="10"/>
      <c r="F809" s="21"/>
      <c r="G809" s="21"/>
    </row>
    <row r="810" spans="1:7" hidden="1" x14ac:dyDescent="0.25">
      <c r="A810" s="3"/>
      <c r="B810" s="89"/>
      <c r="C810" s="61"/>
      <c r="D810" s="61"/>
      <c r="E810" s="43"/>
      <c r="F810" s="21"/>
      <c r="G810" s="21"/>
    </row>
    <row r="811" spans="1:7" hidden="1" x14ac:dyDescent="0.25">
      <c r="A811" s="3"/>
      <c r="B811" s="89"/>
      <c r="C811" s="61"/>
      <c r="D811" s="61"/>
      <c r="E811" s="43"/>
      <c r="F811" s="21"/>
      <c r="G811" s="21"/>
    </row>
    <row r="812" spans="1:7" hidden="1" x14ac:dyDescent="0.25">
      <c r="A812" s="3"/>
      <c r="B812" s="89"/>
      <c r="C812" s="61"/>
      <c r="D812" s="61"/>
      <c r="E812" s="10"/>
      <c r="F812" s="21"/>
      <c r="G812" s="21"/>
    </row>
    <row r="813" spans="1:7" ht="47.25" hidden="1" x14ac:dyDescent="0.25">
      <c r="A813" s="3"/>
      <c r="B813" s="89" t="s">
        <v>51</v>
      </c>
      <c r="C813" s="60">
        <f t="shared" ref="C813:D813" si="231">SUM(C814:C819)</f>
        <v>0</v>
      </c>
      <c r="D813" s="60">
        <f t="shared" si="231"/>
        <v>0</v>
      </c>
      <c r="E813" s="33"/>
      <c r="F813" s="21"/>
      <c r="G813" s="21"/>
    </row>
    <row r="814" spans="1:7" hidden="1" x14ac:dyDescent="0.25">
      <c r="A814" s="3"/>
      <c r="B814" s="93"/>
      <c r="C814" s="61"/>
      <c r="D814" s="61"/>
      <c r="E814" s="10"/>
      <c r="F814" s="21"/>
      <c r="G814" s="21"/>
    </row>
    <row r="815" spans="1:7" hidden="1" x14ac:dyDescent="0.25">
      <c r="A815" s="3"/>
      <c r="B815" s="100"/>
      <c r="C815" s="60"/>
      <c r="D815" s="60"/>
      <c r="E815" s="10"/>
      <c r="F815" s="21"/>
      <c r="G815" s="21"/>
    </row>
    <row r="816" spans="1:7" hidden="1" x14ac:dyDescent="0.25">
      <c r="A816" s="3"/>
      <c r="B816" s="100"/>
      <c r="C816" s="60"/>
      <c r="D816" s="60"/>
      <c r="E816" s="10"/>
      <c r="F816" s="21"/>
      <c r="G816" s="21"/>
    </row>
    <row r="817" spans="1:7" hidden="1" x14ac:dyDescent="0.25">
      <c r="A817" s="3"/>
      <c r="B817" s="100"/>
      <c r="C817" s="60"/>
      <c r="D817" s="60"/>
      <c r="E817" s="43"/>
      <c r="F817" s="21"/>
      <c r="G817" s="21"/>
    </row>
    <row r="818" spans="1:7" hidden="1" x14ac:dyDescent="0.25">
      <c r="A818" s="3"/>
      <c r="B818" s="100"/>
      <c r="C818" s="60"/>
      <c r="D818" s="60"/>
      <c r="E818" s="43"/>
      <c r="F818" s="21"/>
      <c r="G818" s="21"/>
    </row>
    <row r="819" spans="1:7" hidden="1" x14ac:dyDescent="0.25">
      <c r="A819" s="3"/>
      <c r="B819" s="100"/>
      <c r="C819" s="61"/>
      <c r="D819" s="61"/>
      <c r="E819" s="43"/>
      <c r="F819" s="21"/>
      <c r="G819" s="21"/>
    </row>
    <row r="820" spans="1:7" ht="33.75" hidden="1" customHeight="1" x14ac:dyDescent="0.25">
      <c r="A820" s="3"/>
      <c r="B820" s="89" t="s">
        <v>57</v>
      </c>
      <c r="C820" s="60">
        <f t="shared" ref="C820:D820" si="232">SUM(C821:C825)</f>
        <v>0</v>
      </c>
      <c r="D820" s="60">
        <f t="shared" si="232"/>
        <v>0</v>
      </c>
      <c r="E820" s="10"/>
      <c r="F820" s="21"/>
      <c r="G820" s="21"/>
    </row>
    <row r="821" spans="1:7" hidden="1" x14ac:dyDescent="0.25">
      <c r="A821" s="3"/>
      <c r="B821" s="100"/>
      <c r="C821" s="61"/>
      <c r="D821" s="61"/>
      <c r="E821" s="10"/>
      <c r="F821" s="21"/>
      <c r="G821" s="21"/>
    </row>
    <row r="822" spans="1:7" hidden="1" x14ac:dyDescent="0.25">
      <c r="A822" s="3"/>
      <c r="B822" s="100"/>
      <c r="C822" s="60"/>
      <c r="D822" s="60"/>
      <c r="E822" s="43"/>
      <c r="F822" s="21"/>
      <c r="G822" s="21"/>
    </row>
    <row r="823" spans="1:7" hidden="1" x14ac:dyDescent="0.25">
      <c r="A823" s="3"/>
      <c r="B823" s="100"/>
      <c r="C823" s="60"/>
      <c r="D823" s="60"/>
      <c r="E823" s="43"/>
      <c r="F823" s="21"/>
      <c r="G823" s="21"/>
    </row>
    <row r="824" spans="1:7" hidden="1" x14ac:dyDescent="0.25">
      <c r="A824" s="3"/>
      <c r="B824" s="100"/>
      <c r="C824" s="60"/>
      <c r="D824" s="60"/>
      <c r="E824" s="43"/>
      <c r="F824" s="21"/>
      <c r="G824" s="21"/>
    </row>
    <row r="825" spans="1:7" hidden="1" x14ac:dyDescent="0.25">
      <c r="A825" s="3"/>
      <c r="B825" s="100"/>
      <c r="C825" s="61"/>
      <c r="D825" s="61"/>
      <c r="E825" s="33"/>
      <c r="F825" s="21"/>
      <c r="G825" s="21"/>
    </row>
    <row r="826" spans="1:7" ht="31.5" hidden="1" x14ac:dyDescent="0.25">
      <c r="A826" s="3"/>
      <c r="B826" s="89" t="s">
        <v>33</v>
      </c>
      <c r="C826" s="60">
        <f t="shared" ref="C826:D826" si="233">SUM(C827:C830)</f>
        <v>0</v>
      </c>
      <c r="D826" s="60">
        <f t="shared" si="233"/>
        <v>0</v>
      </c>
      <c r="E826" s="10"/>
      <c r="F826" s="21"/>
      <c r="G826" s="21"/>
    </row>
    <row r="827" spans="1:7" hidden="1" x14ac:dyDescent="0.25">
      <c r="A827" s="3"/>
      <c r="B827" s="100"/>
      <c r="C827" s="61"/>
      <c r="D827" s="61"/>
      <c r="E827" s="10"/>
      <c r="F827" s="21"/>
      <c r="G827" s="21"/>
    </row>
    <row r="828" spans="1:7" hidden="1" x14ac:dyDescent="0.25">
      <c r="A828" s="3"/>
      <c r="B828" s="89"/>
      <c r="C828" s="61"/>
      <c r="D828" s="61"/>
      <c r="E828" s="34"/>
      <c r="F828" s="21"/>
      <c r="G828" s="21"/>
    </row>
    <row r="829" spans="1:7" hidden="1" x14ac:dyDescent="0.25">
      <c r="A829" s="3"/>
      <c r="B829" s="100"/>
      <c r="C829" s="61"/>
      <c r="D829" s="61"/>
      <c r="E829" s="43"/>
      <c r="F829" s="21"/>
      <c r="G829" s="21"/>
    </row>
    <row r="830" spans="1:7" hidden="1" x14ac:dyDescent="0.25">
      <c r="A830" s="3"/>
      <c r="B830" s="100"/>
      <c r="C830" s="61"/>
      <c r="D830" s="61"/>
      <c r="E830" s="43"/>
      <c r="F830" s="21"/>
      <c r="G830" s="21"/>
    </row>
    <row r="831" spans="1:7" ht="47.25" hidden="1" x14ac:dyDescent="0.25">
      <c r="A831" s="3"/>
      <c r="B831" s="89" t="s">
        <v>17</v>
      </c>
      <c r="C831" s="60">
        <f t="shared" ref="C831:D831" si="234">SUM(C832:C837)</f>
        <v>0</v>
      </c>
      <c r="D831" s="60">
        <f t="shared" si="234"/>
        <v>0</v>
      </c>
      <c r="E831" s="37"/>
      <c r="F831" s="21"/>
      <c r="G831" s="21"/>
    </row>
    <row r="832" spans="1:7" hidden="1" x14ac:dyDescent="0.25">
      <c r="A832" s="3"/>
      <c r="B832" s="89"/>
      <c r="C832" s="61"/>
      <c r="D832" s="61"/>
      <c r="E832" s="10"/>
      <c r="F832" s="21"/>
      <c r="G832" s="21"/>
    </row>
    <row r="833" spans="1:7" hidden="1" x14ac:dyDescent="0.25">
      <c r="A833" s="3"/>
      <c r="B833" s="89"/>
      <c r="C833" s="61"/>
      <c r="D833" s="61"/>
      <c r="E833" s="76"/>
      <c r="F833" s="21"/>
      <c r="G833" s="21"/>
    </row>
    <row r="834" spans="1:7" hidden="1" x14ac:dyDescent="0.25">
      <c r="A834" s="3"/>
      <c r="B834" s="89"/>
      <c r="C834" s="61"/>
      <c r="D834" s="61"/>
      <c r="E834" s="43"/>
      <c r="F834" s="21"/>
      <c r="G834" s="21"/>
    </row>
    <row r="835" spans="1:7" hidden="1" x14ac:dyDescent="0.25">
      <c r="A835" s="3"/>
      <c r="B835" s="89"/>
      <c r="C835" s="61"/>
      <c r="D835" s="61"/>
      <c r="E835" s="43"/>
      <c r="F835" s="21"/>
      <c r="G835" s="21"/>
    </row>
    <row r="836" spans="1:7" hidden="1" x14ac:dyDescent="0.25">
      <c r="A836" s="3"/>
      <c r="B836" s="100"/>
      <c r="C836" s="61"/>
      <c r="D836" s="61"/>
      <c r="E836" s="43"/>
      <c r="F836" s="21"/>
      <c r="G836" s="21"/>
    </row>
    <row r="837" spans="1:7" hidden="1" x14ac:dyDescent="0.25">
      <c r="A837" s="3"/>
      <c r="B837" s="100"/>
      <c r="C837" s="61"/>
      <c r="D837" s="61"/>
      <c r="E837" s="10"/>
      <c r="F837" s="21"/>
      <c r="G837" s="21"/>
    </row>
    <row r="838" spans="1:7" ht="47.25" hidden="1" x14ac:dyDescent="0.25">
      <c r="A838" s="3"/>
      <c r="B838" s="89" t="s">
        <v>137</v>
      </c>
      <c r="C838" s="60">
        <f t="shared" ref="C838:D838" si="235">SUM(C839:C843)</f>
        <v>0</v>
      </c>
      <c r="D838" s="60">
        <f t="shared" si="235"/>
        <v>0</v>
      </c>
      <c r="E838" s="10"/>
      <c r="F838" s="21"/>
      <c r="G838" s="21"/>
    </row>
    <row r="839" spans="1:7" hidden="1" x14ac:dyDescent="0.25">
      <c r="A839" s="3"/>
      <c r="B839" s="100"/>
      <c r="C839" s="61"/>
      <c r="D839" s="61"/>
      <c r="E839" s="145"/>
      <c r="F839" s="21"/>
      <c r="G839" s="21"/>
    </row>
    <row r="840" spans="1:7" hidden="1" x14ac:dyDescent="0.25">
      <c r="A840" s="3"/>
      <c r="B840" s="100"/>
      <c r="C840" s="61"/>
      <c r="D840" s="61"/>
      <c r="E840" s="10"/>
      <c r="F840" s="21"/>
      <c r="G840" s="21"/>
    </row>
    <row r="841" spans="1:7" hidden="1" x14ac:dyDescent="0.25">
      <c r="A841" s="3"/>
      <c r="B841" s="100"/>
      <c r="C841" s="61"/>
      <c r="D841" s="61"/>
      <c r="E841" s="43"/>
      <c r="F841" s="21"/>
      <c r="G841" s="21"/>
    </row>
    <row r="842" spans="1:7" hidden="1" x14ac:dyDescent="0.25">
      <c r="A842" s="3"/>
      <c r="B842" s="100"/>
      <c r="C842" s="61"/>
      <c r="D842" s="61"/>
      <c r="E842" s="43"/>
      <c r="F842" s="21"/>
      <c r="G842" s="21"/>
    </row>
    <row r="843" spans="1:7" hidden="1" x14ac:dyDescent="0.25">
      <c r="A843" s="3"/>
      <c r="B843" s="100"/>
      <c r="C843" s="61"/>
      <c r="D843" s="61"/>
      <c r="E843" s="10"/>
      <c r="F843" s="21"/>
      <c r="G843" s="21"/>
    </row>
    <row r="844" spans="1:7" ht="31.5" hidden="1" x14ac:dyDescent="0.25">
      <c r="A844" s="3"/>
      <c r="B844" s="89" t="s">
        <v>195</v>
      </c>
      <c r="C844" s="60">
        <f t="shared" ref="C844:D844" si="236">SUM(C845:C846)</f>
        <v>0</v>
      </c>
      <c r="D844" s="60">
        <f t="shared" si="236"/>
        <v>0</v>
      </c>
      <c r="E844" s="10"/>
      <c r="F844" s="21"/>
      <c r="G844" s="21"/>
    </row>
    <row r="845" spans="1:7" hidden="1" x14ac:dyDescent="0.25">
      <c r="A845" s="3"/>
      <c r="B845" s="100"/>
      <c r="C845" s="61"/>
      <c r="D845" s="61"/>
      <c r="E845" s="10"/>
      <c r="F845" s="21"/>
      <c r="G845" s="21"/>
    </row>
    <row r="846" spans="1:7" hidden="1" x14ac:dyDescent="0.25">
      <c r="A846" s="3"/>
      <c r="B846" s="100"/>
      <c r="C846" s="61"/>
      <c r="D846" s="61"/>
      <c r="E846" s="10"/>
      <c r="F846" s="21"/>
      <c r="G846" s="21"/>
    </row>
    <row r="847" spans="1:7" ht="31.5" hidden="1" x14ac:dyDescent="0.25">
      <c r="A847" s="3"/>
      <c r="B847" s="89" t="s">
        <v>47</v>
      </c>
      <c r="C847" s="60">
        <f t="shared" ref="C847:D847" si="237">SUM(C848:C850)</f>
        <v>0</v>
      </c>
      <c r="D847" s="60">
        <f t="shared" si="237"/>
        <v>0</v>
      </c>
      <c r="E847" s="33"/>
      <c r="F847" s="21"/>
      <c r="G847" s="21"/>
    </row>
    <row r="848" spans="1:7" hidden="1" x14ac:dyDescent="0.25">
      <c r="A848" s="3"/>
      <c r="B848" s="100"/>
      <c r="C848" s="60"/>
      <c r="D848" s="60"/>
      <c r="E848" s="10"/>
      <c r="F848" s="21"/>
      <c r="G848" s="21"/>
    </row>
    <row r="849" spans="1:7" hidden="1" x14ac:dyDescent="0.25">
      <c r="A849" s="3"/>
      <c r="B849" s="100"/>
      <c r="C849" s="61"/>
      <c r="D849" s="61"/>
      <c r="E849" s="43"/>
      <c r="F849" s="21"/>
      <c r="G849" s="21"/>
    </row>
    <row r="850" spans="1:7" hidden="1" x14ac:dyDescent="0.25">
      <c r="A850" s="3"/>
      <c r="B850" s="100"/>
      <c r="C850" s="61"/>
      <c r="D850" s="61"/>
      <c r="E850" s="43"/>
      <c r="F850" s="21"/>
      <c r="G850" s="21"/>
    </row>
    <row r="851" spans="1:7" ht="49.5" hidden="1" customHeight="1" x14ac:dyDescent="0.25">
      <c r="A851" s="3"/>
      <c r="B851" s="146" t="s">
        <v>56</v>
      </c>
      <c r="C851" s="24">
        <f t="shared" ref="C851:D851" si="238">SUM(C852:C853)</f>
        <v>0</v>
      </c>
      <c r="D851" s="24">
        <f t="shared" si="238"/>
        <v>0</v>
      </c>
      <c r="E851" s="37"/>
      <c r="F851" s="21"/>
      <c r="G851" s="21"/>
    </row>
    <row r="852" spans="1:7" hidden="1" x14ac:dyDescent="0.25">
      <c r="A852" s="3"/>
      <c r="B852" s="152"/>
      <c r="C852" s="9"/>
      <c r="D852" s="9"/>
      <c r="E852" s="37"/>
      <c r="F852" s="21"/>
      <c r="G852" s="21"/>
    </row>
    <row r="853" spans="1:7" hidden="1" x14ac:dyDescent="0.25">
      <c r="A853" s="3"/>
      <c r="B853" s="153"/>
      <c r="C853" s="24"/>
      <c r="D853" s="24"/>
      <c r="E853" s="43"/>
      <c r="F853" s="21"/>
      <c r="G853" s="21"/>
    </row>
    <row r="854" spans="1:7" ht="47.25" hidden="1" x14ac:dyDescent="0.25">
      <c r="A854" s="3"/>
      <c r="B854" s="23" t="s">
        <v>52</v>
      </c>
      <c r="C854" s="101">
        <f t="shared" ref="C854:D854" si="239">SUM(C855:C858)</f>
        <v>0</v>
      </c>
      <c r="D854" s="101">
        <f t="shared" si="239"/>
        <v>0</v>
      </c>
      <c r="E854" s="37"/>
      <c r="F854" s="21"/>
      <c r="G854" s="21"/>
    </row>
    <row r="855" spans="1:7" hidden="1" x14ac:dyDescent="0.25">
      <c r="A855" s="3"/>
      <c r="B855" s="23"/>
      <c r="C855" s="99"/>
      <c r="D855" s="99"/>
      <c r="E855" s="10"/>
      <c r="F855" s="21"/>
      <c r="G855" s="21"/>
    </row>
    <row r="856" spans="1:7" hidden="1" x14ac:dyDescent="0.25">
      <c r="A856" s="3"/>
      <c r="B856" s="23"/>
      <c r="C856" s="99"/>
      <c r="D856" s="99"/>
      <c r="E856" s="36"/>
      <c r="F856" s="21"/>
      <c r="G856" s="21"/>
    </row>
    <row r="857" spans="1:7" hidden="1" x14ac:dyDescent="0.25">
      <c r="A857" s="3"/>
      <c r="B857" s="23"/>
      <c r="C857" s="99"/>
      <c r="D857" s="99"/>
      <c r="E857" s="36"/>
      <c r="F857" s="21"/>
      <c r="G857" s="21"/>
    </row>
    <row r="858" spans="1:7" hidden="1" x14ac:dyDescent="0.25">
      <c r="A858" s="3"/>
      <c r="B858" s="23"/>
      <c r="C858" s="99"/>
      <c r="D858" s="99"/>
      <c r="E858" s="36"/>
      <c r="F858" s="21"/>
      <c r="G858" s="21"/>
    </row>
    <row r="859" spans="1:7" ht="47.25" hidden="1" x14ac:dyDescent="0.25">
      <c r="A859" s="3"/>
      <c r="B859" s="154" t="s">
        <v>58</v>
      </c>
      <c r="C859" s="101">
        <f t="shared" ref="C859:D859" si="240">SUM(C860:C862)</f>
        <v>0</v>
      </c>
      <c r="D859" s="101">
        <f t="shared" si="240"/>
        <v>0</v>
      </c>
      <c r="E859" s="145"/>
      <c r="F859" s="21"/>
      <c r="G859" s="21"/>
    </row>
    <row r="860" spans="1:7" hidden="1" x14ac:dyDescent="0.25">
      <c r="A860" s="3"/>
      <c r="B860" s="23"/>
      <c r="C860" s="99"/>
      <c r="D860" s="99"/>
      <c r="E860" s="43"/>
      <c r="F860" s="21"/>
      <c r="G860" s="21"/>
    </row>
    <row r="861" spans="1:7" hidden="1" x14ac:dyDescent="0.25">
      <c r="A861" s="3"/>
      <c r="B861" s="23"/>
      <c r="C861" s="99"/>
      <c r="D861" s="99"/>
      <c r="E861" s="33"/>
      <c r="F861" s="21"/>
      <c r="G861" s="21"/>
    </row>
    <row r="862" spans="1:7" hidden="1" x14ac:dyDescent="0.25">
      <c r="A862" s="3"/>
      <c r="B862" s="23"/>
      <c r="C862" s="99"/>
      <c r="D862" s="99"/>
      <c r="E862" s="33"/>
      <c r="F862" s="21"/>
      <c r="G862" s="21"/>
    </row>
    <row r="863" spans="1:7" ht="47.25" hidden="1" x14ac:dyDescent="0.25">
      <c r="A863" s="3"/>
      <c r="B863" s="154" t="s">
        <v>64</v>
      </c>
      <c r="C863" s="101">
        <f>C864</f>
        <v>0</v>
      </c>
      <c r="D863" s="101">
        <f t="shared" ref="D863" si="241">D864</f>
        <v>0</v>
      </c>
      <c r="E863" s="145"/>
      <c r="F863" s="21"/>
      <c r="G863" s="21"/>
    </row>
    <row r="864" spans="1:7" hidden="1" x14ac:dyDescent="0.25">
      <c r="A864" s="3"/>
      <c r="B864" s="155"/>
      <c r="C864" s="99"/>
      <c r="D864" s="99"/>
      <c r="E864" s="43"/>
      <c r="F864" s="21"/>
      <c r="G864" s="21"/>
    </row>
    <row r="865" spans="1:7" ht="47.25" hidden="1" x14ac:dyDescent="0.25">
      <c r="A865" s="3"/>
      <c r="B865" s="23" t="s">
        <v>141</v>
      </c>
      <c r="C865" s="101">
        <f t="shared" ref="C865:D865" si="242">SUM(C866:C870)</f>
        <v>0</v>
      </c>
      <c r="D865" s="101">
        <f t="shared" si="242"/>
        <v>0</v>
      </c>
      <c r="E865" s="33"/>
      <c r="F865" s="21"/>
      <c r="G865" s="21"/>
    </row>
    <row r="866" spans="1:7" hidden="1" x14ac:dyDescent="0.25">
      <c r="A866" s="3"/>
      <c r="B866" s="155"/>
      <c r="C866" s="101"/>
      <c r="D866" s="101"/>
      <c r="E866" s="33"/>
      <c r="F866" s="21"/>
      <c r="G866" s="21"/>
    </row>
    <row r="867" spans="1:7" hidden="1" x14ac:dyDescent="0.25">
      <c r="A867" s="3"/>
      <c r="B867" s="155"/>
      <c r="C867" s="101"/>
      <c r="D867" s="101"/>
      <c r="E867" s="43"/>
      <c r="F867" s="21"/>
      <c r="G867" s="21"/>
    </row>
    <row r="868" spans="1:7" hidden="1" x14ac:dyDescent="0.25">
      <c r="A868" s="3"/>
      <c r="B868" s="155"/>
      <c r="C868" s="99"/>
      <c r="D868" s="99"/>
      <c r="E868" s="10"/>
      <c r="F868" s="21"/>
      <c r="G868" s="21"/>
    </row>
    <row r="869" spans="1:7" hidden="1" x14ac:dyDescent="0.25">
      <c r="A869" s="3"/>
      <c r="B869" s="155"/>
      <c r="C869" s="99"/>
      <c r="D869" s="99"/>
      <c r="E869" s="43"/>
      <c r="F869" s="21"/>
      <c r="G869" s="21"/>
    </row>
    <row r="870" spans="1:7" hidden="1" x14ac:dyDescent="0.25">
      <c r="A870" s="3"/>
      <c r="B870" s="155"/>
      <c r="C870" s="99"/>
      <c r="D870" s="99"/>
      <c r="E870" s="43"/>
      <c r="F870" s="21"/>
      <c r="G870" s="21"/>
    </row>
    <row r="871" spans="1:7" ht="31.5" hidden="1" x14ac:dyDescent="0.25">
      <c r="A871" s="3"/>
      <c r="B871" s="23" t="s">
        <v>196</v>
      </c>
      <c r="C871" s="101">
        <f t="shared" ref="C871:D871" si="243">SUM(C872:C876)</f>
        <v>0</v>
      </c>
      <c r="D871" s="101">
        <f t="shared" si="243"/>
        <v>0</v>
      </c>
      <c r="E871" s="33"/>
      <c r="F871" s="21"/>
      <c r="G871" s="21"/>
    </row>
    <row r="872" spans="1:7" hidden="1" x14ac:dyDescent="0.25">
      <c r="A872" s="3"/>
      <c r="B872" s="155"/>
      <c r="C872" s="101"/>
      <c r="D872" s="101"/>
      <c r="E872" s="10"/>
      <c r="F872" s="21"/>
      <c r="G872" s="21"/>
    </row>
    <row r="873" spans="1:7" hidden="1" x14ac:dyDescent="0.25">
      <c r="A873" s="3"/>
      <c r="B873" s="155"/>
      <c r="C873" s="99"/>
      <c r="D873" s="99"/>
      <c r="E873" s="43"/>
      <c r="F873" s="21"/>
      <c r="G873" s="21"/>
    </row>
    <row r="874" spans="1:7" hidden="1" x14ac:dyDescent="0.25">
      <c r="A874" s="3"/>
      <c r="B874" s="155"/>
      <c r="C874" s="99"/>
      <c r="D874" s="99"/>
      <c r="E874" s="43"/>
      <c r="F874" s="21"/>
      <c r="G874" s="21"/>
    </row>
    <row r="875" spans="1:7" hidden="1" x14ac:dyDescent="0.25">
      <c r="A875" s="3"/>
      <c r="B875" s="155"/>
      <c r="C875" s="99"/>
      <c r="D875" s="99"/>
      <c r="E875" s="43"/>
      <c r="F875" s="21"/>
      <c r="G875" s="21"/>
    </row>
    <row r="876" spans="1:7" hidden="1" x14ac:dyDescent="0.25">
      <c r="A876" s="3"/>
      <c r="B876" s="155"/>
      <c r="C876" s="99"/>
      <c r="D876" s="99"/>
      <c r="E876" s="36"/>
      <c r="F876" s="21"/>
      <c r="G876" s="21"/>
    </row>
    <row r="877" spans="1:7" ht="47.25" hidden="1" x14ac:dyDescent="0.25">
      <c r="A877" s="3"/>
      <c r="B877" s="23" t="s">
        <v>186</v>
      </c>
      <c r="C877" s="101">
        <f t="shared" ref="C877:D877" si="244">SUM(C878:C886)</f>
        <v>0</v>
      </c>
      <c r="D877" s="101">
        <f t="shared" si="244"/>
        <v>0</v>
      </c>
      <c r="E877" s="33"/>
      <c r="F877" s="21"/>
      <c r="G877" s="21"/>
    </row>
    <row r="878" spans="1:7" hidden="1" x14ac:dyDescent="0.25">
      <c r="A878" s="3"/>
      <c r="B878" s="155"/>
      <c r="C878" s="99"/>
      <c r="D878" s="99"/>
      <c r="E878" s="120"/>
      <c r="F878" s="21"/>
      <c r="G878" s="21"/>
    </row>
    <row r="879" spans="1:7" hidden="1" x14ac:dyDescent="0.25">
      <c r="A879" s="3"/>
      <c r="B879" s="155"/>
      <c r="C879" s="99"/>
      <c r="D879" s="99"/>
      <c r="E879" s="43"/>
      <c r="F879" s="21"/>
      <c r="G879" s="21"/>
    </row>
    <row r="880" spans="1:7" hidden="1" x14ac:dyDescent="0.25">
      <c r="A880" s="3"/>
      <c r="B880" s="155"/>
      <c r="C880" s="99"/>
      <c r="D880" s="99"/>
      <c r="E880" s="43"/>
      <c r="F880" s="21"/>
      <c r="G880" s="21"/>
    </row>
    <row r="881" spans="1:7" hidden="1" x14ac:dyDescent="0.25">
      <c r="A881" s="3"/>
      <c r="B881" s="155"/>
      <c r="C881" s="99"/>
      <c r="D881" s="99"/>
      <c r="E881" s="120"/>
      <c r="F881" s="21"/>
      <c r="G881" s="21"/>
    </row>
    <row r="882" spans="1:7" hidden="1" x14ac:dyDescent="0.25">
      <c r="A882" s="3"/>
      <c r="B882" s="155"/>
      <c r="C882" s="99"/>
      <c r="D882" s="99"/>
      <c r="E882" s="120"/>
      <c r="F882" s="21"/>
      <c r="G882" s="21"/>
    </row>
    <row r="883" spans="1:7" hidden="1" x14ac:dyDescent="0.25">
      <c r="A883" s="3"/>
      <c r="B883" s="155"/>
      <c r="C883" s="99"/>
      <c r="D883" s="99"/>
      <c r="E883" s="43"/>
      <c r="F883" s="21"/>
      <c r="G883" s="21"/>
    </row>
    <row r="884" spans="1:7" hidden="1" x14ac:dyDescent="0.25">
      <c r="A884" s="3"/>
      <c r="B884" s="155"/>
      <c r="C884" s="99"/>
      <c r="D884" s="99"/>
      <c r="E884" s="10"/>
      <c r="F884" s="21"/>
      <c r="G884" s="21"/>
    </row>
    <row r="885" spans="1:7" hidden="1" x14ac:dyDescent="0.25">
      <c r="A885" s="3"/>
      <c r="B885" s="155"/>
      <c r="C885" s="99"/>
      <c r="D885" s="99"/>
      <c r="E885" s="43"/>
      <c r="F885" s="21"/>
      <c r="G885" s="21"/>
    </row>
    <row r="886" spans="1:7" hidden="1" x14ac:dyDescent="0.25">
      <c r="A886" s="3"/>
      <c r="B886" s="155"/>
      <c r="C886" s="99"/>
      <c r="D886" s="99"/>
      <c r="E886" s="43"/>
      <c r="F886" s="21"/>
      <c r="G886" s="21"/>
    </row>
    <row r="887" spans="1:7" ht="31.5" hidden="1" x14ac:dyDescent="0.25">
      <c r="A887" s="3"/>
      <c r="B887" s="23" t="s">
        <v>90</v>
      </c>
      <c r="C887" s="101">
        <f t="shared" ref="C887:D887" si="245">SUM(C888:C892)</f>
        <v>0</v>
      </c>
      <c r="D887" s="101">
        <f t="shared" si="245"/>
        <v>0</v>
      </c>
      <c r="E887" s="33"/>
      <c r="F887" s="21"/>
      <c r="G887" s="21"/>
    </row>
    <row r="888" spans="1:7" hidden="1" x14ac:dyDescent="0.25">
      <c r="A888" s="3"/>
      <c r="B888" s="23"/>
      <c r="C888" s="99"/>
      <c r="D888" s="99"/>
      <c r="E888" s="43"/>
      <c r="F888" s="21"/>
      <c r="G888" s="21"/>
    </row>
    <row r="889" spans="1:7" hidden="1" x14ac:dyDescent="0.25">
      <c r="A889" s="3"/>
      <c r="B889" s="23"/>
      <c r="C889" s="99"/>
      <c r="D889" s="99"/>
      <c r="E889" s="43"/>
      <c r="F889" s="21"/>
      <c r="G889" s="21"/>
    </row>
    <row r="890" spans="1:7" hidden="1" x14ac:dyDescent="0.25">
      <c r="A890" s="3"/>
      <c r="B890" s="23"/>
      <c r="C890" s="99"/>
      <c r="D890" s="99"/>
      <c r="E890" s="10"/>
      <c r="F890" s="21"/>
      <c r="G890" s="21"/>
    </row>
    <row r="891" spans="1:7" hidden="1" x14ac:dyDescent="0.25">
      <c r="A891" s="3"/>
      <c r="B891" s="23"/>
      <c r="C891" s="99"/>
      <c r="D891" s="99"/>
      <c r="E891" s="43"/>
      <c r="F891" s="21"/>
      <c r="G891" s="21"/>
    </row>
    <row r="892" spans="1:7" hidden="1" x14ac:dyDescent="0.25">
      <c r="A892" s="3"/>
      <c r="B892" s="155"/>
      <c r="C892" s="99"/>
      <c r="D892" s="99"/>
      <c r="E892" s="36"/>
      <c r="F892" s="21"/>
      <c r="G892" s="21"/>
    </row>
    <row r="893" spans="1:7" ht="64.5" hidden="1" customHeight="1" x14ac:dyDescent="0.25">
      <c r="A893" s="3"/>
      <c r="B893" s="23" t="s">
        <v>142</v>
      </c>
      <c r="C893" s="101">
        <f t="shared" ref="C893:D893" si="246">SUM(C894:C898)</f>
        <v>0</v>
      </c>
      <c r="D893" s="101">
        <f t="shared" si="246"/>
        <v>0</v>
      </c>
      <c r="E893" s="33"/>
      <c r="F893" s="21"/>
      <c r="G893" s="21"/>
    </row>
    <row r="894" spans="1:7" hidden="1" x14ac:dyDescent="0.25">
      <c r="A894" s="3"/>
      <c r="B894" s="23"/>
      <c r="C894" s="99"/>
      <c r="D894" s="99"/>
      <c r="E894" s="10"/>
      <c r="F894" s="21"/>
      <c r="G894" s="21"/>
    </row>
    <row r="895" spans="1:7" hidden="1" x14ac:dyDescent="0.25">
      <c r="A895" s="3"/>
      <c r="B895" s="8"/>
      <c r="C895" s="99"/>
      <c r="D895" s="99"/>
      <c r="E895" s="10"/>
      <c r="F895" s="21"/>
      <c r="G895" s="21"/>
    </row>
    <row r="896" spans="1:7" hidden="1" x14ac:dyDescent="0.25">
      <c r="A896" s="3"/>
      <c r="B896" s="23"/>
      <c r="C896" s="99"/>
      <c r="D896" s="99"/>
      <c r="E896" s="10"/>
      <c r="F896" s="21"/>
      <c r="G896" s="21"/>
    </row>
    <row r="897" spans="1:8" hidden="1" x14ac:dyDescent="0.25">
      <c r="A897" s="3"/>
      <c r="B897" s="23"/>
      <c r="C897" s="99"/>
      <c r="D897" s="99"/>
      <c r="E897" s="43"/>
      <c r="F897" s="21"/>
      <c r="G897" s="21"/>
    </row>
    <row r="898" spans="1:8" hidden="1" x14ac:dyDescent="0.25">
      <c r="A898" s="3"/>
      <c r="B898" s="155"/>
      <c r="C898" s="99"/>
      <c r="D898" s="99"/>
      <c r="E898" s="43"/>
      <c r="F898" s="21"/>
      <c r="G898" s="21"/>
    </row>
    <row r="899" spans="1:8" ht="63" hidden="1" x14ac:dyDescent="0.25">
      <c r="A899" s="3"/>
      <c r="B899" s="23" t="s">
        <v>139</v>
      </c>
      <c r="C899" s="101">
        <f t="shared" ref="C899:D899" si="247">SUM(C900:C902)</f>
        <v>0</v>
      </c>
      <c r="D899" s="101">
        <f t="shared" si="247"/>
        <v>0</v>
      </c>
      <c r="E899" s="33" t="s">
        <v>190</v>
      </c>
      <c r="F899" s="21"/>
      <c r="G899" s="21"/>
    </row>
    <row r="900" spans="1:8" hidden="1" x14ac:dyDescent="0.25">
      <c r="A900" s="3"/>
      <c r="B900" s="155"/>
      <c r="C900" s="99"/>
      <c r="D900" s="99"/>
      <c r="E900" s="7"/>
      <c r="F900" s="21"/>
      <c r="G900" s="21"/>
    </row>
    <row r="901" spans="1:8" hidden="1" x14ac:dyDescent="0.25">
      <c r="A901" s="3"/>
      <c r="B901" s="155"/>
      <c r="C901" s="99"/>
      <c r="D901" s="99"/>
      <c r="E901" s="33"/>
      <c r="F901" s="21"/>
    </row>
    <row r="902" spans="1:8" hidden="1" x14ac:dyDescent="0.25">
      <c r="A902" s="3"/>
      <c r="B902" s="155"/>
      <c r="C902" s="99"/>
      <c r="D902" s="99"/>
      <c r="E902" s="33"/>
      <c r="F902" s="21"/>
    </row>
    <row r="903" spans="1:8" x14ac:dyDescent="0.25">
      <c r="A903" s="3"/>
      <c r="B903" s="106" t="s">
        <v>25</v>
      </c>
      <c r="C903" s="11">
        <f>C9+C18+C98+C110+C137+C142+C164+C187+C226+C250+C283+C448+C465+C501+C510+C524+C530+C547+C609+C628+C637+C236+C240+C247+C231</f>
        <v>323208090</v>
      </c>
      <c r="D903" s="11">
        <f>D9+D18+D98+D110+D137+D142+D164+D187+D226+D250+D283+D448+D465+D501+D510+D524+D530+D547+D609+D628+D637+D236+D240+D247+D231</f>
        <v>323208090</v>
      </c>
      <c r="E903" s="37"/>
      <c r="F903" s="21"/>
      <c r="G903" s="156"/>
      <c r="H903" s="21"/>
    </row>
    <row r="904" spans="1:8" x14ac:dyDescent="0.25">
      <c r="A904" s="107"/>
      <c r="B904" s="108"/>
      <c r="C904" s="21"/>
      <c r="D904" s="21">
        <f>C903-D903</f>
        <v>0</v>
      </c>
      <c r="E904" s="109"/>
      <c r="G904" s="21"/>
    </row>
    <row r="905" spans="1:8" x14ac:dyDescent="0.25">
      <c r="C905" s="15"/>
      <c r="D905" s="15"/>
    </row>
    <row r="906" spans="1:8" x14ac:dyDescent="0.25">
      <c r="C906" s="15"/>
      <c r="D906" s="15"/>
    </row>
    <row r="907" spans="1:8" x14ac:dyDescent="0.25">
      <c r="C907" s="15"/>
      <c r="D907" s="15"/>
    </row>
    <row r="909" spans="1:8" x14ac:dyDescent="0.25">
      <c r="C909" s="15"/>
    </row>
    <row r="915" spans="3:4" x14ac:dyDescent="0.25">
      <c r="C915" s="15"/>
      <c r="D915" s="15"/>
    </row>
  </sheetData>
  <autoFilter ref="B1:B915"/>
  <customSheetViews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0"/>
      <headerFooter differentFirst="1" alignWithMargins="0">
        <oddHeader>&amp;C&amp;P</oddHeader>
      </headerFooter>
      <autoFilter ref="G1:G1208"/>
    </customSheetView>
  </customSheetViews>
  <mergeCells count="12">
    <mergeCell ref="B441:B443"/>
    <mergeCell ref="A441:A443"/>
    <mergeCell ref="E441:E443"/>
    <mergeCell ref="D441:D443"/>
    <mergeCell ref="C441:C443"/>
    <mergeCell ref="C6:D6"/>
    <mergeCell ref="E357:E358"/>
    <mergeCell ref="A4:E4"/>
    <mergeCell ref="B7:B8"/>
    <mergeCell ref="A7:A8"/>
    <mergeCell ref="E7:E8"/>
    <mergeCell ref="C7:D7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fitToHeight="0" orientation="landscape" r:id="rId11"/>
  <headerFooter differentFirst="1" alignWithMargins="0">
    <oddHeader>&amp;C&amp;P</oddHeader>
  </headerFooter>
  <rowBreaks count="1" manualBreakCount="1">
    <brk id="5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Овсянникова Евгения Владимировна</cp:lastModifiedBy>
  <cp:lastPrinted>2022-03-04T15:13:56Z</cp:lastPrinted>
  <dcterms:created xsi:type="dcterms:W3CDTF">2009-11-20T12:52:24Z</dcterms:created>
  <dcterms:modified xsi:type="dcterms:W3CDTF">2022-03-04T16:04:24Z</dcterms:modified>
</cp:coreProperties>
</file>