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90" yWindow="465" windowWidth="14835" windowHeight="10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<sst xmlns="http://schemas.openxmlformats.org/spreadsheetml/2006/main" count="228" uniqueCount="167">
  <si>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</si>
  <si>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</si>
  <si>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</si>
  <si>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</si>
  <si>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</si>
  <si>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</si>
  <si>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</si>
  <si>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</si>
  <si>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</si>
  <si>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</si>
  <si>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</si>
  <si>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</si>
  <si>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</si>
  <si>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</si>
  <si>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</si>
  <si>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</si>
  <si>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</si>
  <si>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</si>
  <si>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</si>
  <si>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</si>
  <si>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</si>
  <si>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</si>
  <si>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</si>
  <si>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</si>
  <si>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</si>
  <si>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</si>
  <si>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</si>
  <si>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</si>
  <si>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</si>
  <si>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</si>
  <si>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</si>
  <si>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</si>
  <si>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</si>
  <si>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</si>
  <si>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</si>
  <si>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</si>
  <si>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</si>
  <si>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</si>
  <si>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</si>
  <si>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</si>
  <si>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</si>
  <si>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</si>
  <si>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</si>
  <si>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</si>
  <si>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</si>
  <si>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</si>
  <si>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</si>
  <si>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</si>
  <si>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</si>
  <si>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 xml:space="preserve">3. Дотации на обеспечение сбалансированности бюджетов муниципальных образований Ярославской области </t>
  </si>
  <si>
    <t>4. Дотации на реализацию мероприятий, предусмотренных нормативными правовыми актами органов государственной власти Ярославской области</t>
  </si>
  <si>
    <t>∆</t>
  </si>
  <si>
    <t>18. Субсидия на оснащение оборудованием муниципальных учреждений культуры</t>
  </si>
  <si>
    <t>23. Субсидия на приобретение в муниципальную собственность объектов физической культуры и спорта</t>
  </si>
  <si>
    <t>24. Субсидия на реализацию мероприятий по строительству и реконструкции объектов теплоснабжения</t>
  </si>
  <si>
    <t>25. Субсидия на реализацию мероприятий по строительству и реконструкции объектов газификации</t>
  </si>
  <si>
    <t xml:space="preserve">30.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</si>
  <si>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36. Субсидия на благоустройство населенных пунктов Ярославской области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</si>
  <si>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</si>
  <si>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</si>
  <si>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32. Субвенция на подготовку и проведение Всероссийской сельскохозяйственной переписи 2016 года</t>
  </si>
  <si>
    <t>37. Субвенция на составление (изменение и дополнение) списков кандидатов в присяжные заседатели федеральных судов общей юрисдикции</t>
  </si>
  <si>
    <t>1. Субсидия на государственную поддержку материально-технической базы образовательных организаций Ярославской области</t>
  </si>
  <si>
    <t>3.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</si>
  <si>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4. Субсидия на оказание (выполнение) муниципальными учреждениями услуг (работ) в сфере молодежной политики</t>
  </si>
  <si>
    <t>5. Субсидия на реализацию мероприятий  по патриотическому воспитанию граждан</t>
  </si>
  <si>
    <t>6. Субсидия на укрепление института семьи, повышение качества жизни  семей с несовершеннолетними детьми</t>
  </si>
  <si>
    <t>7.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</si>
  <si>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8.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</si>
  <si>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9.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</si>
  <si>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10. Субсидия на государственную поддержку молодых семей Ярославской области в приобретении (строительстве) жилья</t>
  </si>
  <si>
    <t>11.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</si>
  <si>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12.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</si>
  <si>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15.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</si>
  <si>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16. Субсидия на реализацию мероприятий по обеспечению безопасности граждан на водных объектах</t>
  </si>
  <si>
    <t>17. Субсидия на проведение капитального ремонта муниципальных учреждений культуры</t>
  </si>
  <si>
    <t>19.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</si>
  <si>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20. Субсидия на реализацию мероприятий по созданию комплекса обеспечивающей инфраструктуры туристско-рекреационного кластера "Золотое кольцо"</t>
  </si>
  <si>
    <t>21.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</si>
  <si>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22. Субсидия на развитие сети плоскостных спортивных сооружений в муниципальных образованиях Ярославской области</t>
  </si>
  <si>
    <t>26.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</si>
  <si>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27. Субсидия на реализацию муниципальных программ (подпрограмм) развития субъектов малого и среднего предпринимательства</t>
  </si>
  <si>
    <t xml:space="preserve">28. Субсидия на реализацию программ поддержки социально ориентированных некоммерческих организаций </t>
  </si>
  <si>
    <t>29. Субсидия на финансирование дорожного хозяйства</t>
  </si>
  <si>
    <t xml:space="preserve">31. 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</t>
  </si>
  <si>
    <t>32.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</si>
  <si>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33. Субсидия на проведение мероприятий по строительству и (или) реконструкции объектов газификации и водоснабжения в сельской местности за счет средств областного бюджета</t>
  </si>
  <si>
    <t>34. Субсидия на развитие органов местного самоуправления на территории Ярославской области</t>
  </si>
  <si>
    <t>35. Субсидия на повышение эффективности деятельности органов местного самоуправления</t>
  </si>
  <si>
    <t>37. Субсидия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</si>
  <si>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38. Субсидия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</si>
  <si>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39. Субсидия на корректировку проекта реконструкции Московского проспекта города Ярославля со строительством транспортных развязок</t>
  </si>
  <si>
    <t>40. Субсидия на развитие дополнительного образования детей в муниципальных образовательных организациях Ярославской области</t>
  </si>
  <si>
    <t>41. Субсидия на приобретение в собственность муниципальных образований Ярославской области объектов недвижимого имущества для размещения объектов культуры</t>
  </si>
  <si>
    <t>42. Субсидия на реализацию мероприятий по строительству и реконструкции объектов спорта за счет средств областного бюджета</t>
  </si>
  <si>
    <t>43. Субсидия федеральному бюджету на софинансирование исполнения расходных обязательств Российской Федерации</t>
  </si>
  <si>
    <t>1. 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</t>
  </si>
  <si>
    <t>2. Межбюджетные трансферты на комплектование книжных фондов библиотек муниципальных образований Ярославской области за счет средств областного бюджета</t>
  </si>
  <si>
    <t>5. Межбюджетные трансферты на проведение мероприятий по подключению общедоступных библиотек муниципальных образований области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</si>
  <si>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</si>
  <si>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</si>
  <si>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</si>
  <si>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</si>
  <si>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</si>
  <si>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25.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</si>
  <si>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26.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</si>
  <si>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27. Субвенция на оказание социальной помощи отдельным категориям граждан</t>
  </si>
  <si>
    <t>28.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</si>
  <si>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29. Субвенция на компенсацию части расходов на приобретение путевки в организации отдыха детей и их оздоровления</t>
  </si>
  <si>
    <t>30.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</si>
  <si>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31. Субвенция на освобождение от оплаты стоимости проезда детей из многодетных семей, обучающихся в общеобразовательных организациях</t>
  </si>
  <si>
    <r>
      <t>33. Субвенция на поддержку сельскохозяйственного производства</t>
    </r>
    <r>
      <rPr>
        <sz val="12"/>
        <rFont val="Times New Roman"/>
        <family val="1"/>
      </rPr>
      <t xml:space="preserve"> в части организационных мероприятий в рамках предоставления субсидий сельскохозяйственным производителям</t>
    </r>
  </si>
  <si>
    <r>
      <t xml:space="preserve">34. Субвенция на </t>
    </r>
    <r>
      <rPr>
        <sz val="12"/>
        <rFont val="Times New Roman"/>
        <family val="1"/>
      </rPr>
      <t>организацию и содержание скотомогильников (биотермических ям)</t>
    </r>
  </si>
  <si>
    <t>35. Субвенция на отлов и содержание безнадзорных животных</t>
  </si>
  <si>
    <t>36. Субвенция на осуществление первичного воинского учета на территориях, где отсутствуют военные комиссариаты</t>
  </si>
  <si>
    <t>38. Субвенция на осуществление полномочий Российской Федерации по государственной регистрации актов гражданского состояния</t>
  </si>
  <si>
    <t>39. Субвенция на обеспечение профилактики безнадзорности, правонарушений несовершеннолетних и защиты их прав</t>
  </si>
  <si>
    <t>40. Субвенция на реализацию отдельных полномочий в сфере законодательства об административных правонарушениях</t>
  </si>
  <si>
    <t>41.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</si>
  <si>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42. Субвенция на обеспечение жильем граждан, уволенных с военной службы (службы), и приравненных к ним лиц за счет средств федерального бюджета</t>
  </si>
  <si>
    <t>13.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</si>
  <si>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r>
      <t xml:space="preserve">14. Субсидия на обеспечение мероприятий по переселению граждан из аварийного жилищного фонда,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том числе переселению граждан из аварийного жилищного фонда с учетом необходимости развития малоэтажного жилищного строительства,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 счет средств областного бюджета</t>
    </r>
  </si>
  <si>
    <t>44. Субсидия на реконструкцию объектов культурного назначения за счет средств областного бюджета</t>
  </si>
  <si>
    <t>45. Субсидия на обеспечение мероприятий по модернизации систем коммунальной инфраструктуры за счет средств областного бюджета</t>
  </si>
  <si>
    <t>46. Субсидия на реализацию мероприятий по строительству и реконструкции объектов теплоснабжения в рамках концессионных соглашений</t>
  </si>
  <si>
    <t>47. Субсидия на реализацию мероприятий по модернизации систем коммунальной инфраструктуры на основе концессионных соглашений за счет средств областного бюджета</t>
  </si>
  <si>
    <t>48. Субсидия на подготовку конкурсной документации для проведения конкурса на право заключения концессионного соглашения по проекту модернизации в сфере водоснабжения и водоотведения за счет средств областного бюджета</t>
  </si>
  <si>
    <t>49.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</si>
  <si>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50. Субсидия на приобретение в муниципальную собственность транспортных средств для организации внутримуниципального сообщения водным транспортом с использованием межпоселенческих переправ</t>
  </si>
  <si>
    <t>51. Субсидия на организацию профильных лагерей</t>
  </si>
  <si>
    <t>52. Субсидия на ремонт зданий, возвращенных системе образования, и функционирующих дошкольных и общеобразовательных организаций</t>
  </si>
  <si>
    <t>54. Субсидия на укрепление материально-технической базы муниципальных учреждений физической культуры и спорта</t>
  </si>
  <si>
    <t>43.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</si>
  <si>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44. Субвенция на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</si>
  <si>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45. Субвенция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</si>
  <si>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6. Межбюджетные трансферты на выплату денежного поощрения лучшим муниципальным учреждениям культуры, находящимся на территориях сельских поселений, за счет средств федерального бюджета</t>
  </si>
  <si>
    <t>7.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поселений, за счет средств федерального бюджета</t>
  </si>
  <si>
    <t>55. Субсидия по развитию учреждений культуры за счет средств федерального бюджета</t>
  </si>
  <si>
    <t>56. Субсидия на реализацию мероприятий по строительству и реконструкции зданий образовательных организаций Ярославской области</t>
  </si>
  <si>
    <t>57. Субсидия на реализацию мероприятий по оборудованию социально значимых объектов в целях обеспечения доступности для инвалидов за счет средств федерального бюджета</t>
  </si>
  <si>
    <t>58. Субсидия на проведение мероприятий по созданию в образовательных организациях условий для инклюзивного образования детей-инвалидов за счет средств федерального бюджета</t>
  </si>
  <si>
    <t>59. Субсидия на реализацию мероприятий по  оборудованию  социально значимых объектов в целях обеспечения доступности для инвалидов за счет средств областного бюджета</t>
  </si>
  <si>
    <t>60. 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</si>
  <si>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61. Субсидия на развитие учреждений культуры за счет средств областного бюджета</t>
  </si>
  <si>
    <t>62.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федерального бюджета</t>
  </si>
  <si>
    <t>63.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областного бюджета</t>
  </si>
  <si>
    <t>64. Субсидия на закупку спортивного оборудования для специализированных детско-юношеских спортивных школ и училищ олимпийского резерва за счет средств федерального бюджета</t>
  </si>
  <si>
    <t>65. Субсидия на закупку спортивного оборудования для специализированных детско-юношеских спортивных школ и училищ олимпийского резерва за счет средств областного бюджета</t>
  </si>
  <si>
    <t>66. Субсидия на обеспечение мероприятий по модернизации систем коммунальной инфраструктуры на основе концессионных соглашений за счет средств, поступивших от государственной корпорации - Фонда содействия реформированию жилищно-коммунального хозяйства</t>
  </si>
  <si>
    <t>67. Субсидия на обеспечение мероприятий для подготовки проектов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</si>
  <si>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68. Субсидия на обеспечение мероприятий для подготовки проектов модернизации систем коммунальной инфраструктуры за счет средств областного бюджета</t>
  </si>
  <si>
    <t>69. Субсидия на выполнение мероприятий по обеспечению бесперебойного предоставления коммунальных услуг потребителям Ярославской области</t>
  </si>
  <si>
    <t>70. Субсидия на проведение мероприятий по строительству и (или) реконструкции объектов газификации и водоснабжения в сельской местности за счет средств федерального бюджета</t>
  </si>
  <si>
    <t>71. Субсидия на создание в общеобразовательных организациях, расположенных в сельской местности, условий для занятий физической культурой и спортом, за счет средств федерального бюджета</t>
  </si>
  <si>
    <t>72. Субсидия на модернизацию региональной системы дошкольного образования за счет средств федерального бюджета</t>
  </si>
  <si>
    <t>2. Субсидия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</si>
  <si>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53. Субсидия на проведение мероприятий по созданию в образовательных организациях условий для инклюзивного образования детей-инвалидов за счет средств областного бюджета</t>
  </si>
  <si>
    <t>8. Межбюджетные трансферты на строительство и реконструкцию автомобильных дорог за счет средств федерального бюджета</t>
  </si>
  <si>
    <t>9. Межбюджетные трансферты на финансовое обеспечение мероприятий, связанных с отдыхом и оздоровлением детей, находящихся в трудной жизненной ситуации</t>
  </si>
  <si>
    <t>46. Субвенция на частичную оплату стоимости путевки в организации отдыха детей и их оздоровления</t>
  </si>
  <si>
    <t>73. Субсидия на реализацию муниципальных программ (подпрограмм) развития малого и среднего предпринимательства,  в том числе монопрофильных муниципальных образований за счет средств федерального бюджета</t>
  </si>
  <si>
    <t>10.Межбюджетные трансферты местным бюджетам на содействие решению вопросов местного значения по обращениям депутатов Ярославской областной Думы</t>
  </si>
  <si>
    <t>47. Субвенция на компенсацию отдельным категориям граждан оплаты взноса на капитальный ремонт общего имущества в многоквартирном доме</t>
  </si>
  <si>
    <t>Закон от 07.10.2016</t>
  </si>
  <si>
    <t>Распределение межбюджетных трансфертов местным бюджетам из областного бюджета на 2016 год (руб.)</t>
  </si>
  <si>
    <t xml:space="preserve">11.Межбюджетные трансферты, передаваемые бюджетам субъектов РФ, на единовременные денежные компенсации реабилитированным лицам </t>
  </si>
  <si>
    <t>Закон от 29.11.2016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</si>
</sst>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_ ;\-#,##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Calibri"/>
      <family val="2"/>
    </font>
    <font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1"/>
      <color theme="4"/>
      <name val="Calibri"/>
      <family val="2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9" fillId="0" borderId="10" xfId="0" applyNumberFormat="1" applyFont="1" applyBorder="1" applyAlignment="1">
      <alignment horizontal="right" vertical="top"/>
    </xf>
    <xf numFmtId="0" fontId="49" fillId="0" borderId="10" xfId="0" applyNumberFormat="1" applyFont="1" applyBorder="1" applyAlignment="1">
      <alignment horizontal="right" vertical="top" wrapText="1"/>
    </xf>
    <xf numFmtId="0" fontId="49" fillId="0" borderId="10" xfId="0" applyNumberFormat="1" applyFont="1" applyBorder="1" applyAlignment="1">
      <alignment horizontal="right" vertical="justify" wrapText="1"/>
    </xf>
    <xf numFmtId="0" fontId="49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50" fillId="0" borderId="10" xfId="0" applyFont="1" applyBorder="1" applyAlignment="1">
      <alignment horizontal="left" vertical="justify" wrapText="1"/>
    </xf>
    <xf numFmtId="0" fontId="49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9" fillId="0" borderId="10" xfId="0" applyNumberFormat="1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justify" wrapText="1"/>
    </xf>
    <xf numFmtId="3" fontId="50" fillId="0" borderId="10" xfId="0" applyNumberFormat="1" applyFont="1" applyBorder="1" applyAlignment="1">
      <alignment horizontal="right" vertical="justify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9" fillId="0" borderId="10" xfId="0" applyNumberFormat="1" applyFont="1" applyBorder="1" applyAlignment="1">
      <alignment horizontal="center" vertical="top"/>
    </xf>
    <xf numFmtId="3" fontId="49" fillId="0" borderId="10" xfId="0" applyNumberFormat="1" applyFont="1" applyBorder="1" applyAlignment="1">
      <alignment horizontal="center" vertical="justify"/>
    </xf>
    <xf numFmtId="3" fontId="49" fillId="33" borderId="10" xfId="0" applyNumberFormat="1" applyFont="1" applyFill="1" applyBorder="1" applyAlignment="1">
      <alignment horizontal="right" vertical="top"/>
    </xf>
    <xf numFmtId="3" fontId="49" fillId="0" borderId="10" xfId="0" applyNumberFormat="1" applyFont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9" fillId="33" borderId="10" xfId="0" applyNumberFormat="1" applyFont="1" applyFill="1" applyBorder="1" applyAlignment="1">
      <alignment horizontal="right" vertical="top" shrinkToFit="1"/>
    </xf>
    <xf numFmtId="3" fontId="49" fillId="33" borderId="10" xfId="0" applyNumberFormat="1" applyFont="1" applyFill="1" applyBorder="1" applyAlignment="1">
      <alignment horizontal="right" vertical="top" wrapText="1" shrinkToFit="1"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9" fillId="33" borderId="10" xfId="0" applyNumberFormat="1" applyFont="1" applyFill="1" applyBorder="1" applyAlignment="1">
      <alignment vertical="justify" wrapText="1"/>
    </xf>
    <xf numFmtId="0" fontId="49" fillId="0" borderId="11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1" fillId="0" borderId="11" xfId="0" applyFont="1" applyBorder="1" applyAlignment="1">
      <alignment horizontal="left" vertical="justify" wrapText="1"/>
    </xf>
    <xf numFmtId="3" fontId="49" fillId="0" borderId="10" xfId="0" applyNumberFormat="1" applyFont="1" applyBorder="1" applyAlignment="1">
      <alignment horizontal="right" vertical="justify"/>
    </xf>
    <xf numFmtId="0" fontId="52" fillId="34" borderId="10" xfId="0" applyNumberFormat="1" applyFont="1" applyFill="1" applyBorder="1" applyAlignment="1">
      <alignment horizontal="right" vertical="justify" wrapText="1"/>
    </xf>
    <xf numFmtId="0" fontId="52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2" fillId="34" borderId="10" xfId="0" applyNumberFormat="1" applyFont="1" applyFill="1" applyBorder="1" applyAlignment="1">
      <alignment horizontal="right" vertical="justify" wrapText="1"/>
    </xf>
    <xf numFmtId="3" fontId="52" fillId="34" borderId="10" xfId="0" applyNumberFormat="1" applyFont="1" applyFill="1" applyBorder="1" applyAlignment="1">
      <alignment horizontal="right" vertical="justify" wrapText="1" shrinkToFit="1"/>
    </xf>
    <xf numFmtId="0" fontId="47" fillId="34" borderId="0" xfId="0" applyFont="1" applyFill="1" applyAlignment="1">
      <alignment vertical="justify" wrapText="1"/>
    </xf>
    <xf numFmtId="3" fontId="49" fillId="35" borderId="10" xfId="0" applyNumberFormat="1" applyFont="1" applyFill="1" applyBorder="1" applyAlignment="1">
      <alignment horizontal="right" vertical="justify" wrapText="1"/>
    </xf>
    <xf numFmtId="0" fontId="49" fillId="0" borderId="11" xfId="0" applyFont="1" applyBorder="1" applyAlignment="1">
      <alignment horizontal="center" vertical="top"/>
    </xf>
    <xf numFmtId="0" fontId="49" fillId="35" borderId="10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right" vertical="top" wrapText="1"/>
    </xf>
    <xf numFmtId="3" fontId="49" fillId="35" borderId="12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 shrinkToFit="1"/>
    </xf>
    <xf numFmtId="0" fontId="51" fillId="35" borderId="11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justify"/>
    </xf>
    <xf numFmtId="3" fontId="49" fillId="35" borderId="10" xfId="0" applyNumberFormat="1" applyFont="1" applyFill="1" applyBorder="1" applyAlignment="1">
      <alignment horizontal="center" vertical="justify"/>
    </xf>
    <xf numFmtId="0" fontId="49" fillId="35" borderId="10" xfId="0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right" vertical="justify"/>
    </xf>
    <xf numFmtId="3" fontId="49" fillId="35" borderId="12" xfId="0" applyNumberFormat="1" applyFont="1" applyFill="1" applyBorder="1" applyAlignment="1">
      <alignment horizontal="right" vertical="justify" wrapText="1"/>
    </xf>
    <xf numFmtId="3" fontId="49" fillId="35" borderId="10" xfId="0" applyNumberFormat="1" applyFont="1" applyFill="1" applyBorder="1" applyAlignment="1">
      <alignment horizontal="right" vertical="justify" wrapText="1" shrinkToFit="1"/>
    </xf>
    <xf numFmtId="0" fontId="50" fillId="33" borderId="10" xfId="0" applyFont="1" applyFill="1" applyBorder="1" applyAlignment="1">
      <alignment horizontal="left" vertical="justify" wrapText="1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>
      <alignment vertical="justify" wrapText="1"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50" fillId="0" borderId="10" xfId="0" applyNumberFormat="1" applyFont="1" applyBorder="1" applyAlignment="1">
      <alignment horizontal="right" vertical="justify" wrapText="1" shrinkToFit="1"/>
    </xf>
    <xf numFmtId="3" fontId="51" fillId="0" borderId="10" xfId="0" applyNumberFormat="1" applyFont="1" applyBorder="1" applyAlignment="1">
      <alignment vertical="top" wrapText="1"/>
    </xf>
    <xf numFmtId="3" fontId="51" fillId="0" borderId="10" xfId="0" applyNumberFormat="1" applyFont="1" applyBorder="1" applyAlignment="1">
      <alignment vertical="top"/>
    </xf>
    <xf numFmtId="3" fontId="49" fillId="0" borderId="10" xfId="0" applyNumberFormat="1" applyFont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right" vertical="justify" wrapText="1"/>
    </xf>
    <xf numFmtId="3" fontId="52" fillId="33" borderId="10" xfId="0" applyNumberFormat="1" applyFont="1" applyFill="1" applyBorder="1" applyAlignment="1">
      <alignment horizontal="right" vertical="justify" wrapText="1"/>
    </xf>
    <xf numFmtId="3" fontId="50" fillId="33" borderId="12" xfId="0" applyNumberFormat="1" applyFont="1" applyFill="1" applyBorder="1" applyAlignment="1">
      <alignment horizontal="right" vertical="top"/>
    </xf>
    <xf numFmtId="0" fontId="47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0" fillId="0" borderId="0" xfId="0" applyNumberFormat="1" applyFont="1" applyAlignment="1">
      <alignment vertical="justify" wrapText="1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5" fontId="52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2" fillId="34" borderId="10" xfId="0" applyNumberFormat="1" applyFont="1" applyFill="1" applyBorder="1" applyAlignment="1">
      <alignment horizontal="right" vertical="justify" wrapText="1"/>
    </xf>
    <xf numFmtId="164" fontId="49" fillId="35" borderId="10" xfId="0" applyNumberFormat="1" applyFont="1" applyFill="1" applyBorder="1" applyAlignment="1">
      <alignment horizontal="right" vertical="justify" wrapText="1"/>
    </xf>
    <xf numFmtId="164" fontId="49" fillId="35" borderId="12" xfId="0" applyNumberFormat="1" applyFont="1" applyFill="1" applyBorder="1" applyAlignment="1">
      <alignment horizontal="right" vertical="justify" wrapText="1"/>
    </xf>
    <xf numFmtId="164" fontId="49" fillId="33" borderId="12" xfId="0" applyNumberFormat="1" applyFont="1" applyFill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0" fillId="0" borderId="10" xfId="0" applyNumberFormat="1" applyFont="1" applyBorder="1" applyAlignment="1">
      <alignment horizontal="right" vertical="justify" wrapText="1"/>
    </xf>
    <xf numFmtId="164" fontId="49" fillId="0" borderId="10" xfId="0" applyNumberFormat="1" applyFont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 shrinkToFi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3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50" fillId="0" borderId="13" xfId="0" applyNumberFormat="1" applyFont="1" applyBorder="1" applyAlignment="1">
      <alignment horizontal="center" vertical="top"/>
    </xf>
    <xf numFmtId="164" fontId="52" fillId="33" borderId="10" xfId="0" applyNumberFormat="1" applyFont="1" applyFill="1" applyBorder="1" applyAlignment="1">
      <alignment horizontal="right" vertical="justify" wrapText="1"/>
    </xf>
    <xf numFmtId="3" fontId="50" fillId="0" borderId="10" xfId="0" applyNumberFormat="1" applyFont="1" applyBorder="1" applyAlignment="1">
      <alignment horizontal="center" vertical="top"/>
    </xf>
    <xf numFmtId="3" fontId="54" fillId="33" borderId="10" xfId="0" applyNumberFormat="1" applyFont="1" applyFill="1" applyBorder="1" applyAlignment="1">
      <alignment horizontal="right" vertical="top"/>
    </xf>
    <xf numFmtId="0" fontId="40" fillId="0" borderId="0" xfId="0" applyFont="1" applyAlignment="1">
      <alignment vertical="justify" wrapText="1"/>
    </xf>
    <xf numFmtId="0" fontId="50" fillId="0" borderId="10" xfId="0" applyNumberFormat="1" applyFont="1" applyBorder="1" applyAlignment="1">
      <alignment horizontal="right" vertical="justify" wrapText="1"/>
    </xf>
    <xf numFmtId="3" fontId="49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9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vertical="top"/>
    </xf>
    <xf numFmtId="164" fontId="49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5" fillId="0" borderId="10" xfId="0" applyNumberFormat="1" applyFont="1" applyBorder="1" applyAlignment="1">
      <alignment horizontal="right" vertical="justify" wrapText="1"/>
    </xf>
    <xf numFmtId="3" fontId="55" fillId="33" borderId="12" xfId="0" applyNumberFormat="1" applyFont="1" applyFill="1" applyBorder="1" applyAlignment="1">
      <alignment horizontal="right" vertical="justify" wrapText="1"/>
    </xf>
    <xf numFmtId="3" fontId="55" fillId="33" borderId="10" xfId="0" applyNumberFormat="1" applyFont="1" applyFill="1" applyBorder="1" applyAlignment="1">
      <alignment horizontal="right" vertical="justify" wrapText="1"/>
    </xf>
    <xf numFmtId="3" fontId="55" fillId="0" borderId="10" xfId="0" applyNumberFormat="1" applyFont="1" applyBorder="1" applyAlignment="1">
      <alignment horizontal="center" vertical="top"/>
    </xf>
    <xf numFmtId="3" fontId="56" fillId="0" borderId="0" xfId="0" applyNumberFormat="1" applyFont="1" applyAlignment="1">
      <alignment/>
    </xf>
    <xf numFmtId="3" fontId="55" fillId="33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 wrapText="1"/>
    </xf>
    <xf numFmtId="3" fontId="49" fillId="33" borderId="12" xfId="0" applyNumberFormat="1" applyFont="1" applyFill="1" applyBorder="1" applyAlignment="1">
      <alignment horizontal="right" vertical="top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3" fontId="54" fillId="33" borderId="12" xfId="0" applyNumberFormat="1" applyFont="1" applyFill="1" applyBorder="1" applyAlignment="1">
      <alignment horizontal="right" vertical="top"/>
    </xf>
    <xf numFmtId="3" fontId="54" fillId="33" borderId="10" xfId="0" applyNumberFormat="1" applyFont="1" applyFill="1" applyBorder="1" applyAlignment="1">
      <alignment horizontal="right" vertical="justify" wrapText="1"/>
    </xf>
    <xf numFmtId="3" fontId="54" fillId="0" borderId="10" xfId="0" applyNumberFormat="1" applyFont="1" applyBorder="1" applyAlignment="1">
      <alignment horizontal="right" vertical="justify" wrapText="1"/>
    </xf>
    <xf numFmtId="3" fontId="57" fillId="33" borderId="10" xfId="0" applyNumberFormat="1" applyFont="1" applyFill="1" applyBorder="1" applyAlignment="1">
      <alignment horizontal="right" vertical="justify" wrapText="1"/>
    </xf>
    <xf numFmtId="3" fontId="17" fillId="0" borderId="10" xfId="0" applyNumberFormat="1" applyFont="1" applyBorder="1" applyAlignment="1">
      <alignment horizontal="right" vertical="top"/>
    </xf>
    <xf numFmtId="3" fontId="7" fillId="35" borderId="10" xfId="0" applyNumberFormat="1" applyFont="1" applyFill="1" applyBorder="1" applyAlignment="1">
      <alignment horizontal="center" vertical="top"/>
    </xf>
    <xf numFmtId="3" fontId="12" fillId="0" borderId="10" xfId="0" applyNumberFormat="1" applyFont="1" applyBorder="1" applyAlignment="1">
      <alignment horizontal="right" vertical="top"/>
    </xf>
    <xf numFmtId="3" fontId="7" fillId="33" borderId="10" xfId="0" applyNumberFormat="1" applyFont="1" applyFill="1" applyBorder="1" applyAlignment="1">
      <alignment horizontal="right" vertical="top"/>
    </xf>
    <xf numFmtId="0" fontId="50" fillId="16" borderId="10" xfId="0" applyNumberFormat="1" applyFont="1" applyFill="1" applyBorder="1" applyAlignment="1">
      <alignment horizontal="right" vertical="justify" wrapText="1"/>
    </xf>
    <xf numFmtId="0" fontId="7" fillId="16" borderId="10" xfId="52" applyNumberFormat="1" applyFont="1" applyFill="1" applyBorder="1" applyAlignment="1" applyProtection="1">
      <alignment horizontal="left" vertical="center" wrapText="1"/>
      <protection hidden="1"/>
    </xf>
    <xf numFmtId="3" fontId="49" fillId="16" borderId="10" xfId="0" applyNumberFormat="1" applyFont="1" applyFill="1" applyBorder="1" applyAlignment="1">
      <alignment horizontal="right" vertical="justify" wrapText="1"/>
    </xf>
    <xf numFmtId="164" fontId="7" fillId="16" borderId="12" xfId="0" applyNumberFormat="1" applyFont="1" applyFill="1" applyBorder="1" applyAlignment="1">
      <alignment horizontal="right" vertical="top"/>
    </xf>
    <xf numFmtId="164" fontId="7" fillId="16" borderId="10" xfId="0" applyNumberFormat="1" applyFont="1" applyFill="1" applyBorder="1" applyAlignment="1">
      <alignment horizontal="right" vertical="top"/>
    </xf>
    <xf numFmtId="3" fontId="49" fillId="16" borderId="10" xfId="0" applyNumberFormat="1" applyFont="1" applyFill="1" applyBorder="1" applyAlignment="1">
      <alignment horizontal="right" vertical="justify" wrapText="1" shrinkToFit="1"/>
    </xf>
    <xf numFmtId="164" fontId="7" fillId="16" borderId="10" xfId="0" applyNumberFormat="1" applyFont="1" applyFill="1" applyBorder="1" applyAlignment="1">
      <alignment horizontal="right" vertical="justify" wrapText="1"/>
    </xf>
    <xf numFmtId="0" fontId="40" fillId="16" borderId="0" xfId="0" applyFont="1" applyFill="1" applyAlignment="1">
      <alignment vertical="justify" wrapText="1"/>
    </xf>
    <xf numFmtId="3" fontId="17" fillId="0" borderId="10" xfId="0" applyNumberFormat="1" applyFont="1" applyBorder="1" applyAlignment="1">
      <alignment vertical="justify"/>
    </xf>
    <xf numFmtId="3" fontId="12" fillId="0" borderId="10" xfId="0" applyNumberFormat="1" applyFont="1" applyBorder="1" applyAlignment="1">
      <alignment horizontal="right" vertical="top" wrapText="1"/>
    </xf>
    <xf numFmtId="3" fontId="17" fillId="33" borderId="10" xfId="0" applyNumberFormat="1" applyFont="1" applyFill="1" applyBorder="1" applyAlignment="1">
      <alignment horizontal="right" vertical="justify" wrapText="1"/>
    </xf>
    <xf numFmtId="0" fontId="49" fillId="36" borderId="10" xfId="0" applyFont="1" applyFill="1" applyBorder="1" applyAlignment="1">
      <alignment horizontal="left" vertical="justify" wrapText="1"/>
    </xf>
    <xf numFmtId="3" fontId="49" fillId="36" borderId="12" xfId="0" applyNumberFormat="1" applyFont="1" applyFill="1" applyBorder="1" applyAlignment="1">
      <alignment horizontal="right" vertical="top"/>
    </xf>
    <xf numFmtId="164" fontId="7" fillId="36" borderId="12" xfId="0" applyNumberFormat="1" applyFont="1" applyFill="1" applyBorder="1" applyAlignment="1">
      <alignment horizontal="right" vertical="top"/>
    </xf>
    <xf numFmtId="3" fontId="49" fillId="36" borderId="10" xfId="0" applyNumberFormat="1" applyFont="1" applyFill="1" applyBorder="1" applyAlignment="1">
      <alignment horizontal="right" vertical="top"/>
    </xf>
    <xf numFmtId="164" fontId="7" fillId="36" borderId="10" xfId="0" applyNumberFormat="1" applyFont="1" applyFill="1" applyBorder="1" applyAlignment="1">
      <alignment horizontal="right" vertical="top"/>
    </xf>
    <xf numFmtId="3" fontId="49" fillId="36" borderId="10" xfId="0" applyNumberFormat="1" applyFont="1" applyFill="1" applyBorder="1" applyAlignment="1">
      <alignment horizontal="right" vertical="top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3" fontId="49" fillId="36" borderId="10" xfId="0" applyNumberFormat="1" applyFont="1" applyFill="1" applyBorder="1" applyAlignment="1">
      <alignment horizontal="right" vertical="justify" wrapText="1"/>
    </xf>
    <xf numFmtId="3" fontId="54" fillId="36" borderId="10" xfId="0" applyNumberFormat="1" applyFont="1" applyFill="1" applyBorder="1" applyAlignment="1">
      <alignment horizontal="right" vertical="top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0" fontId="40" fillId="33" borderId="0" xfId="0" applyFont="1" applyFill="1" applyAlignment="1">
      <alignment vertical="justify" wrapText="1"/>
    </xf>
    <xf numFmtId="0" fontId="40" fillId="33" borderId="0" xfId="0" applyFont="1" applyFill="1" applyBorder="1" applyAlignment="1">
      <alignment vertical="justify" wrapText="1"/>
    </xf>
    <xf numFmtId="3" fontId="49" fillId="36" borderId="10" xfId="0" applyNumberFormat="1" applyFont="1" applyFill="1" applyBorder="1" applyAlignment="1">
      <alignment horizontal="right" vertical="justify" wrapText="1" shrinkToFit="1"/>
    </xf>
    <xf numFmtId="3" fontId="58" fillId="0" borderId="10" xfId="0" applyNumberFormat="1" applyFont="1" applyBorder="1" applyAlignment="1">
      <alignment vertical="justify"/>
    </xf>
    <xf numFmtId="3" fontId="59" fillId="0" borderId="10" xfId="0" applyNumberFormat="1" applyFont="1" applyBorder="1" applyAlignment="1">
      <alignment horizontal="right" vertical="top" wrapText="1"/>
    </xf>
    <xf numFmtId="0" fontId="12" fillId="0" borderId="10" xfId="52" applyNumberFormat="1" applyFont="1" applyFill="1" applyBorder="1" applyAlignment="1" applyProtection="1">
      <alignment horizontal="left" vertical="top" wrapText="1"/>
      <protection hidden="1"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2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49" fillId="0" borderId="14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/>
    </xf>
    <xf numFmtId="3" fontId="60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40" fillId="0" borderId="13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169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E29" sqref="E29"/>
    </sheetView>
  </sheetViews>
  <sheetFormatPr defaultColWidth="9.140625" defaultRowHeight="15"/>
  <cols>
    <col min="1" max="1" width="7.140625" style="0" hidden="1" customWidth="1"/>
    <col min="2" max="2" width="89.7109375" style="6" customWidth="1"/>
    <col min="3" max="3" width="16.421875" style="17" customWidth="1"/>
    <col min="4" max="4" width="15.57421875" style="17" customWidth="1"/>
    <col min="5" max="5" width="16.421875" style="25" customWidth="1"/>
    <col min="6" max="6" width="15.7109375" style="25" customWidth="1"/>
    <col min="7" max="7" width="16.57421875" style="25" customWidth="1"/>
    <col min="8" max="8" width="15.7109375" style="25" customWidth="1"/>
    <col min="9" max="9" width="15.003906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140625" style="0" customWidth="1"/>
    <col min="16" max="16" width="14.57421875" style="0" customWidth="1"/>
    <col min="17" max="17" width="14.421875" style="1" customWidth="1"/>
    <col min="18" max="18" width="14.140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60" customWidth="1"/>
    <col min="23" max="23" width="15.140625" style="0" bestFit="1" customWidth="1"/>
    <col min="24" max="24" width="15.00390625" style="0" customWidth="1"/>
    <col min="25" max="25" width="14.8515625" style="0" customWidth="1"/>
    <col min="26" max="26" width="15.140625" style="0" bestFit="1" customWidth="1"/>
    <col min="27" max="28" width="14.8515625" style="0" customWidth="1"/>
    <col min="29" max="29" width="14.140625" style="0" customWidth="1"/>
    <col min="30" max="30" width="13.57421875" style="0" customWidth="1"/>
    <col min="31" max="31" width="14.28125" style="0" customWidth="1"/>
    <col min="32" max="32" width="14.140625" style="0" customWidth="1"/>
    <col min="33" max="33" width="13.7109375" style="0" customWidth="1"/>
    <col min="34" max="34" width="14.57421875" style="0" customWidth="1"/>
    <col min="35" max="35" width="14.140625" style="0" customWidth="1"/>
    <col min="36" max="36" width="13.57421875" style="0" customWidth="1"/>
    <col min="37" max="37" width="14.421875" style="0" customWidth="1"/>
    <col min="38" max="38" width="14.140625" style="0" customWidth="1"/>
    <col min="39" max="39" width="13.421875" style="0" customWidth="1"/>
    <col min="40" max="40" width="14.00390625" style="0" customWidth="1"/>
    <col min="41" max="41" width="13.7109375" style="0" customWidth="1"/>
    <col min="42" max="42" width="13.57421875" style="0" customWidth="1"/>
    <col min="43" max="43" width="14.57421875" style="0" customWidth="1"/>
    <col min="44" max="44" width="14.00390625" style="0" customWidth="1"/>
    <col min="45" max="46" width="13.421875" style="0" customWidth="1"/>
    <col min="47" max="47" width="13.8515625" style="0" customWidth="1"/>
    <col min="48" max="48" width="13.421875" style="0" customWidth="1"/>
    <col min="49" max="49" width="13.57421875" style="0" customWidth="1"/>
    <col min="50" max="50" width="14.00390625" style="0" customWidth="1"/>
    <col min="51" max="51" width="13.57421875" style="0" customWidth="1"/>
    <col min="52" max="52" width="14.57421875" style="0" customWidth="1"/>
    <col min="53" max="53" width="13.7109375" style="0" customWidth="1"/>
    <col min="54" max="54" width="13.421875" style="0" customWidth="1"/>
    <col min="55" max="55" width="14.00390625" style="0" customWidth="1"/>
    <col min="56" max="56" width="13.8515625" style="0" customWidth="1"/>
    <col min="57" max="58" width="13.57421875" style="0" customWidth="1"/>
    <col min="59" max="59" width="13.8515625" style="0" customWidth="1"/>
    <col min="60" max="60" width="13.57421875" style="0" customWidth="1"/>
    <col min="61" max="62" width="13.8515625" style="0" customWidth="1"/>
    <col min="63" max="63" width="13.7109375" style="0" customWidth="1"/>
    <col min="64" max="64" width="13.8515625" style="0" customWidth="1"/>
    <col min="65" max="65" width="14.8515625" style="0" customWidth="1"/>
    <col min="66" max="67" width="14.28125" style="0" customWidth="1"/>
    <col min="68" max="68" width="13.57421875" style="0" customWidth="1"/>
    <col min="71" max="71" width="11.140625" style="0" bestFit="1" customWidth="1"/>
  </cols>
  <sheetData>
    <row r="2" spans="3:23" ht="18.75">
      <c r="C2" s="168" t="s">
        <v>164</v>
      </c>
      <c r="D2" s="168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4" spans="1:67" ht="15" customHeight="1">
      <c r="A4" s="161" t="s">
        <v>20</v>
      </c>
      <c r="B4" s="163" t="s">
        <v>27</v>
      </c>
      <c r="C4" s="165" t="s">
        <v>19</v>
      </c>
      <c r="D4" s="166"/>
      <c r="E4" s="166"/>
      <c r="F4" s="98"/>
      <c r="G4" s="98"/>
      <c r="H4" s="165" t="s">
        <v>1</v>
      </c>
      <c r="I4" s="166"/>
      <c r="J4" s="167"/>
      <c r="K4" s="165" t="s">
        <v>0</v>
      </c>
      <c r="L4" s="166"/>
      <c r="M4" s="167"/>
      <c r="N4" s="165" t="s">
        <v>2</v>
      </c>
      <c r="O4" s="166"/>
      <c r="P4" s="167"/>
      <c r="Q4" s="165" t="s">
        <v>3</v>
      </c>
      <c r="R4" s="170"/>
      <c r="S4" s="171"/>
      <c r="T4" s="165" t="s">
        <v>4</v>
      </c>
      <c r="U4" s="170"/>
      <c r="V4" s="171"/>
      <c r="W4" s="165" t="s">
        <v>5</v>
      </c>
      <c r="X4" s="170"/>
      <c r="Y4" s="171"/>
      <c r="Z4" s="165" t="s">
        <v>6</v>
      </c>
      <c r="AA4" s="170"/>
      <c r="AB4" s="171"/>
      <c r="AC4" s="165" t="s">
        <v>7</v>
      </c>
      <c r="AD4" s="170"/>
      <c r="AE4" s="171"/>
      <c r="AF4" s="165" t="s">
        <v>8</v>
      </c>
      <c r="AG4" s="170"/>
      <c r="AH4" s="171"/>
      <c r="AI4" s="165" t="s">
        <v>9</v>
      </c>
      <c r="AJ4" s="170"/>
      <c r="AK4" s="171"/>
      <c r="AL4" s="165" t="s">
        <v>10</v>
      </c>
      <c r="AM4" s="170"/>
      <c r="AN4" s="171"/>
      <c r="AO4" s="165" t="s">
        <v>11</v>
      </c>
      <c r="AP4" s="166"/>
      <c r="AQ4" s="171"/>
      <c r="AR4" s="165" t="s">
        <v>12</v>
      </c>
      <c r="AS4" s="170"/>
      <c r="AT4" s="171"/>
      <c r="AU4" s="165" t="s">
        <v>13</v>
      </c>
      <c r="AV4" s="170"/>
      <c r="AW4" s="171"/>
      <c r="AX4" s="165" t="s">
        <v>14</v>
      </c>
      <c r="AY4" s="170"/>
      <c r="AZ4" s="171"/>
      <c r="BA4" s="165" t="s">
        <v>15</v>
      </c>
      <c r="BB4" s="170"/>
      <c r="BC4" s="171"/>
      <c r="BD4" s="165" t="s">
        <v>16</v>
      </c>
      <c r="BE4" s="170"/>
      <c r="BF4" s="171"/>
      <c r="BG4" s="165" t="s">
        <v>17</v>
      </c>
      <c r="BH4" s="170"/>
      <c r="BI4" s="171"/>
      <c r="BJ4" s="165" t="s">
        <v>18</v>
      </c>
      <c r="BK4" s="170"/>
      <c r="BL4" s="171"/>
      <c r="BM4" s="165" t="s">
        <v>36</v>
      </c>
      <c r="BN4" s="170"/>
      <c r="BO4" s="171"/>
    </row>
    <row r="5" spans="1:67" ht="33" customHeight="1">
      <c r="A5" s="162"/>
      <c r="B5" s="164"/>
      <c r="C5" s="66" t="s">
        <v>163</v>
      </c>
      <c r="D5" s="11" t="s">
        <v>35</v>
      </c>
      <c r="E5" s="66" t="s">
        <v>166</v>
      </c>
      <c r="F5" s="11" t="s">
        <v>35</v>
      </c>
      <c r="G5" s="95" t="s">
        <v>51</v>
      </c>
      <c r="H5" s="66" t="s">
        <v>163</v>
      </c>
      <c r="I5" s="66" t="s">
        <v>166</v>
      </c>
      <c r="J5" s="95" t="s">
        <v>51</v>
      </c>
      <c r="K5" s="66" t="s">
        <v>163</v>
      </c>
      <c r="L5" s="66" t="s">
        <v>166</v>
      </c>
      <c r="M5" s="95" t="s">
        <v>51</v>
      </c>
      <c r="N5" s="66" t="s">
        <v>163</v>
      </c>
      <c r="O5" s="66" t="s">
        <v>166</v>
      </c>
      <c r="P5" s="95" t="s">
        <v>51</v>
      </c>
      <c r="Q5" s="66" t="s">
        <v>163</v>
      </c>
      <c r="R5" s="66" t="s">
        <v>166</v>
      </c>
      <c r="S5" s="95" t="s">
        <v>51</v>
      </c>
      <c r="T5" s="66" t="s">
        <v>163</v>
      </c>
      <c r="U5" s="66" t="s">
        <v>166</v>
      </c>
      <c r="V5" s="95" t="s">
        <v>51</v>
      </c>
      <c r="W5" s="66" t="s">
        <v>163</v>
      </c>
      <c r="X5" s="66" t="s">
        <v>166</v>
      </c>
      <c r="Y5" s="95" t="s">
        <v>51</v>
      </c>
      <c r="Z5" s="66" t="s">
        <v>163</v>
      </c>
      <c r="AA5" s="66" t="s">
        <v>166</v>
      </c>
      <c r="AB5" s="95" t="s">
        <v>51</v>
      </c>
      <c r="AC5" s="66" t="s">
        <v>163</v>
      </c>
      <c r="AD5" s="66" t="s">
        <v>166</v>
      </c>
      <c r="AE5" s="95" t="s">
        <v>51</v>
      </c>
      <c r="AF5" s="66" t="s">
        <v>163</v>
      </c>
      <c r="AG5" s="66" t="s">
        <v>166</v>
      </c>
      <c r="AH5" s="95" t="s">
        <v>51</v>
      </c>
      <c r="AI5" s="66" t="s">
        <v>163</v>
      </c>
      <c r="AJ5" s="66" t="s">
        <v>166</v>
      </c>
      <c r="AK5" s="95" t="s">
        <v>51</v>
      </c>
      <c r="AL5" s="66" t="s">
        <v>163</v>
      </c>
      <c r="AM5" s="66" t="s">
        <v>166</v>
      </c>
      <c r="AN5" s="95" t="s">
        <v>51</v>
      </c>
      <c r="AO5" s="66" t="s">
        <v>163</v>
      </c>
      <c r="AP5" s="66" t="s">
        <v>166</v>
      </c>
      <c r="AQ5" s="95" t="s">
        <v>51</v>
      </c>
      <c r="AR5" s="66" t="s">
        <v>163</v>
      </c>
      <c r="AS5" s="66" t="s">
        <v>166</v>
      </c>
      <c r="AT5" s="95" t="s">
        <v>51</v>
      </c>
      <c r="AU5" s="66" t="s">
        <v>163</v>
      </c>
      <c r="AV5" s="66" t="s">
        <v>166</v>
      </c>
      <c r="AW5" s="95" t="s">
        <v>51</v>
      </c>
      <c r="AX5" s="66" t="s">
        <v>163</v>
      </c>
      <c r="AY5" s="66" t="s">
        <v>166</v>
      </c>
      <c r="AZ5" s="95" t="s">
        <v>51</v>
      </c>
      <c r="BA5" s="66" t="s">
        <v>163</v>
      </c>
      <c r="BB5" s="66" t="s">
        <v>166</v>
      </c>
      <c r="BC5" s="95" t="s">
        <v>51</v>
      </c>
      <c r="BD5" s="66" t="s">
        <v>163</v>
      </c>
      <c r="BE5" s="66" t="s">
        <v>166</v>
      </c>
      <c r="BF5" s="95" t="s">
        <v>51</v>
      </c>
      <c r="BG5" s="66" t="s">
        <v>163</v>
      </c>
      <c r="BH5" s="66" t="s">
        <v>166</v>
      </c>
      <c r="BI5" s="95" t="s">
        <v>51</v>
      </c>
      <c r="BJ5" s="66" t="s">
        <v>163</v>
      </c>
      <c r="BK5" s="66" t="s">
        <v>166</v>
      </c>
      <c r="BL5" s="95" t="s">
        <v>51</v>
      </c>
      <c r="BM5" s="66" t="s">
        <v>163</v>
      </c>
      <c r="BN5" s="66" t="s">
        <v>166</v>
      </c>
      <c r="BO5" s="95" t="s">
        <v>51</v>
      </c>
    </row>
    <row r="6" spans="1:67" ht="17.25" customHeight="1">
      <c r="A6" s="32"/>
      <c r="B6" s="35" t="s">
        <v>40</v>
      </c>
      <c r="C6" s="65">
        <f>C8+C14+C90+C156</f>
        <v>28443927737</v>
      </c>
      <c r="D6" s="100">
        <f>D14+D156</f>
        <v>2761822123</v>
      </c>
      <c r="E6" s="65">
        <f>E8+E14+E90+E156</f>
        <v>29390578168</v>
      </c>
      <c r="F6" s="100">
        <f>F14+F156</f>
        <v>2792018811</v>
      </c>
      <c r="G6" s="128">
        <f>E6-C6</f>
        <v>946650431</v>
      </c>
      <c r="H6" s="65">
        <f>H8+H14+H90+H156</f>
        <v>8878876827</v>
      </c>
      <c r="I6" s="65">
        <f>I8+I14+I90+I156</f>
        <v>9473476797</v>
      </c>
      <c r="J6" s="140">
        <f>I6-H6</f>
        <v>594599970</v>
      </c>
      <c r="K6" s="64">
        <f>K8+K14+K90+K156</f>
        <v>2909335538</v>
      </c>
      <c r="L6" s="65">
        <f>L8+L14+L90+L156</f>
        <v>3100310111</v>
      </c>
      <c r="M6" s="140">
        <f>L6-K6</f>
        <v>190974573</v>
      </c>
      <c r="N6" s="65">
        <f>N8+N14+N90+N156</f>
        <v>716953615</v>
      </c>
      <c r="O6" s="65">
        <f>O8+O14+O90+O156</f>
        <v>746709996</v>
      </c>
      <c r="P6" s="140">
        <f>O6-N6</f>
        <v>29756381</v>
      </c>
      <c r="Q6" s="65">
        <f>Q8+Q14+Q90+Q156</f>
        <v>1183750129</v>
      </c>
      <c r="R6" s="65">
        <f>R8+R14+R90+R156</f>
        <v>1004699230</v>
      </c>
      <c r="S6" s="156">
        <f>R6-Q6</f>
        <v>-179050899</v>
      </c>
      <c r="T6" s="65">
        <f>T8+T14+T90+T156</f>
        <v>1701127178</v>
      </c>
      <c r="U6" s="65">
        <f>U8+U14+U90+U156</f>
        <v>1780576914</v>
      </c>
      <c r="V6" s="140">
        <f>U6-T6</f>
        <v>79449736</v>
      </c>
      <c r="W6" s="65">
        <f>W8+W14+W90+W156</f>
        <v>1204653124</v>
      </c>
      <c r="X6" s="65">
        <f>X8+X14+X90+X156</f>
        <v>1235982533</v>
      </c>
      <c r="Y6" s="140">
        <f>X6-W6</f>
        <v>31329409</v>
      </c>
      <c r="Z6" s="65">
        <f>Z8+Z14+Z90+Z156</f>
        <v>1497632915</v>
      </c>
      <c r="AA6" s="65">
        <f>AA8+AA14+AA90+AA156</f>
        <v>1562209781</v>
      </c>
      <c r="AB6" s="140">
        <f>AA6-Z6</f>
        <v>64576866</v>
      </c>
      <c r="AC6" s="65">
        <f>AC8+AC14+AC90+AC156</f>
        <v>413918134</v>
      </c>
      <c r="AD6" s="65">
        <f>AD8+AD14+AD90+AD156</f>
        <v>419109713</v>
      </c>
      <c r="AE6" s="140">
        <f>AD6-AC6</f>
        <v>5191579</v>
      </c>
      <c r="AF6" s="65">
        <f>AF8+AF14+AF90+AF156</f>
        <v>484041449</v>
      </c>
      <c r="AG6" s="65">
        <f>AG8+AG14+AG90+AG156</f>
        <v>498510931</v>
      </c>
      <c r="AH6" s="140">
        <f>AG6-AF6</f>
        <v>14469482</v>
      </c>
      <c r="AI6" s="65">
        <f>AI8+AI14+AI90+AI156</f>
        <v>276057980</v>
      </c>
      <c r="AJ6" s="65">
        <f>AJ8+AJ14+AJ90+AJ156</f>
        <v>279654596</v>
      </c>
      <c r="AK6" s="140">
        <f>AJ6-AI6</f>
        <v>3596616</v>
      </c>
      <c r="AL6" s="65">
        <f>AL8+AL14+AL90+AL156</f>
        <v>843641429</v>
      </c>
      <c r="AM6" s="65">
        <f>AM8+AM14+AM90+AM156</f>
        <v>879573608</v>
      </c>
      <c r="AN6" s="140">
        <f>AM6-AL6</f>
        <v>35932179</v>
      </c>
      <c r="AO6" s="64">
        <f>AO8+AO14+AO90+AO156</f>
        <v>833629627</v>
      </c>
      <c r="AP6" s="64">
        <f>AP8+AP14+AP90+AP156</f>
        <v>863356808</v>
      </c>
      <c r="AQ6" s="140">
        <f>AP6-AO6</f>
        <v>29727181</v>
      </c>
      <c r="AR6" s="65">
        <f>AR8+AR14+AR90+AR156</f>
        <v>472601520</v>
      </c>
      <c r="AS6" s="65">
        <f>AS8+AS14+AS90+AS156</f>
        <v>480356656</v>
      </c>
      <c r="AT6" s="140">
        <f>AS6-AR6</f>
        <v>7755136</v>
      </c>
      <c r="AU6" s="65">
        <f>AU8+AU14+AU90+AU156</f>
        <v>362887262</v>
      </c>
      <c r="AV6" s="65">
        <f>AV8+AV14+AV90+AV156</f>
        <v>363502788</v>
      </c>
      <c r="AW6" s="140">
        <f>AV6-AU6</f>
        <v>615526</v>
      </c>
      <c r="AX6" s="65">
        <f>AX8+AX14+AX90+AX156</f>
        <v>557601441</v>
      </c>
      <c r="AY6" s="65">
        <f>AY8+AY14+AY90+AY156</f>
        <v>562963326</v>
      </c>
      <c r="AZ6" s="140">
        <f>AY6-AX6</f>
        <v>5361885</v>
      </c>
      <c r="BA6" s="65">
        <f>BA8+BA14+BA90+BA156</f>
        <v>619944790</v>
      </c>
      <c r="BB6" s="65">
        <f>BB8+BB14+BB90+BB156</f>
        <v>626118820</v>
      </c>
      <c r="BC6" s="140">
        <f>BB6-BA6</f>
        <v>6174030</v>
      </c>
      <c r="BD6" s="65">
        <f>BD8+BD14+BD90+BD156</f>
        <v>479366163</v>
      </c>
      <c r="BE6" s="65">
        <f>BE8+BE14+BE90+BE156</f>
        <v>479266440</v>
      </c>
      <c r="BF6" s="157">
        <f>BE6-BD6</f>
        <v>-99723</v>
      </c>
      <c r="BG6" s="65">
        <f>BG8+BG14+BG90+BG156</f>
        <v>522941401</v>
      </c>
      <c r="BH6" s="65">
        <f>BH8+BH14+BH90+BH156</f>
        <v>528651558</v>
      </c>
      <c r="BI6" s="141">
        <f>BH6-BG6</f>
        <v>5710157</v>
      </c>
      <c r="BJ6" s="65">
        <f>BJ8+BJ14+BJ90+BJ156</f>
        <v>551385404</v>
      </c>
      <c r="BK6" s="65">
        <f>BK8+BK14+BK90+BK156</f>
        <v>556746726</v>
      </c>
      <c r="BL6" s="142">
        <f>BK6-BJ6</f>
        <v>5361322</v>
      </c>
      <c r="BM6" s="65">
        <f>BM8+BM14+BM90+BM156</f>
        <v>1171321190</v>
      </c>
      <c r="BN6" s="65">
        <f>BN8+BN14+BN90+BN156</f>
        <v>1156782027</v>
      </c>
      <c r="BO6" s="156">
        <f>BN6-BM6</f>
        <v>-14539163</v>
      </c>
    </row>
    <row r="7" spans="1:67" ht="17.25" customHeight="1">
      <c r="A7" s="43"/>
      <c r="B7" s="49"/>
      <c r="C7" s="51"/>
      <c r="D7" s="51"/>
      <c r="E7" s="51"/>
      <c r="F7" s="51"/>
      <c r="G7" s="129"/>
      <c r="H7" s="50"/>
      <c r="I7" s="52"/>
      <c r="J7" s="53"/>
      <c r="K7" s="50"/>
      <c r="L7" s="51"/>
      <c r="M7" s="54"/>
      <c r="N7" s="50"/>
      <c r="O7" s="51"/>
      <c r="P7" s="54"/>
      <c r="Q7" s="50"/>
      <c r="R7" s="51"/>
      <c r="S7" s="53"/>
      <c r="T7" s="55"/>
      <c r="U7" s="52"/>
      <c r="V7" s="53"/>
      <c r="W7" s="55"/>
      <c r="X7" s="52"/>
      <c r="Y7" s="53"/>
      <c r="Z7" s="55"/>
      <c r="AA7" s="52"/>
      <c r="AB7" s="53"/>
      <c r="AC7" s="55"/>
      <c r="AD7" s="52"/>
      <c r="AE7" s="53"/>
      <c r="AF7" s="55"/>
      <c r="AG7" s="52"/>
      <c r="AH7" s="53"/>
      <c r="AI7" s="55"/>
      <c r="AJ7" s="52"/>
      <c r="AK7" s="53"/>
      <c r="AL7" s="45"/>
      <c r="AM7" s="47"/>
      <c r="AN7" s="56"/>
      <c r="AO7" s="45"/>
      <c r="AP7" s="45"/>
      <c r="AQ7" s="56"/>
      <c r="AR7" s="45"/>
      <c r="AS7" s="47"/>
      <c r="AT7" s="56"/>
      <c r="AU7" s="45"/>
      <c r="AV7" s="47"/>
      <c r="AW7" s="56"/>
      <c r="AX7" s="45"/>
      <c r="AY7" s="47"/>
      <c r="AZ7" s="56"/>
      <c r="BA7" s="45"/>
      <c r="BB7" s="47"/>
      <c r="BC7" s="56"/>
      <c r="BD7" s="45"/>
      <c r="BE7" s="52"/>
      <c r="BF7" s="53"/>
      <c r="BG7" s="50"/>
      <c r="BH7" s="51"/>
      <c r="BI7" s="54"/>
      <c r="BJ7" s="50"/>
      <c r="BK7" s="51"/>
      <c r="BL7" s="54"/>
      <c r="BM7" s="50"/>
      <c r="BN7" s="51"/>
      <c r="BO7" s="54"/>
    </row>
    <row r="8" spans="1:67" ht="16.5" customHeight="1">
      <c r="A8" s="8"/>
      <c r="B8" s="33" t="s">
        <v>26</v>
      </c>
      <c r="C8" s="13">
        <f>SUM(C9:C10)</f>
        <v>3528223000</v>
      </c>
      <c r="D8" s="118"/>
      <c r="E8" s="13">
        <f>SUM(E9:E10)</f>
        <v>3528223000</v>
      </c>
      <c r="F8" s="119"/>
      <c r="G8" s="130">
        <f>E8-C8</f>
        <v>0</v>
      </c>
      <c r="H8" s="11"/>
      <c r="I8" s="18"/>
      <c r="J8" s="19"/>
      <c r="K8" s="13">
        <f>SUM(K9:K10)</f>
        <v>147610000</v>
      </c>
      <c r="L8" s="13">
        <f>SUM(L9:L10)</f>
        <v>147610000</v>
      </c>
      <c r="M8" s="107">
        <f>L8-K8</f>
        <v>0</v>
      </c>
      <c r="N8" s="13">
        <f>SUM(N9:N10)</f>
        <v>71484000</v>
      </c>
      <c r="O8" s="13">
        <f>SUM(O9:O10)</f>
        <v>71484000</v>
      </c>
      <c r="P8" s="107">
        <f>O8-N8</f>
        <v>0</v>
      </c>
      <c r="Q8" s="13">
        <f>SUM(Q9:Q10)</f>
        <v>229668000</v>
      </c>
      <c r="R8" s="13">
        <f>SUM(R9:R10)</f>
        <v>229668000</v>
      </c>
      <c r="S8" s="107">
        <f>R8-Q8</f>
        <v>0</v>
      </c>
      <c r="T8" s="13">
        <f>SUM(T9:T10)</f>
        <v>439836000</v>
      </c>
      <c r="U8" s="13">
        <f>SUM(U9:U10)</f>
        <v>439836000</v>
      </c>
      <c r="V8" s="107">
        <f>U8-T8</f>
        <v>0</v>
      </c>
      <c r="W8" s="13">
        <f>SUM(W9:W10)</f>
        <v>312487000</v>
      </c>
      <c r="X8" s="13">
        <f>SUM(X9:X10)</f>
        <v>312487000</v>
      </c>
      <c r="Y8" s="107">
        <f>X8-W8</f>
        <v>0</v>
      </c>
      <c r="Z8" s="13">
        <f>SUM(Z9:Z10)</f>
        <v>421861000</v>
      </c>
      <c r="AA8" s="13">
        <f>SUM(AA9:AA10)</f>
        <v>421861000</v>
      </c>
      <c r="AB8" s="108">
        <f>AA8-Z8</f>
        <v>0</v>
      </c>
      <c r="AC8" s="13">
        <f>SUM(AC9:AC10)</f>
        <v>139481000</v>
      </c>
      <c r="AD8" s="13">
        <f>SUM(AD9:AD10)</f>
        <v>139481000</v>
      </c>
      <c r="AE8" s="107">
        <f>AD8-AC8</f>
        <v>0</v>
      </c>
      <c r="AF8" s="13">
        <f>SUM(AF9:AF10)</f>
        <v>130505000</v>
      </c>
      <c r="AG8" s="13">
        <f>SUM(AG9:AG10)</f>
        <v>130505000</v>
      </c>
      <c r="AH8" s="107">
        <f>AG8-AF8</f>
        <v>0</v>
      </c>
      <c r="AI8" s="13">
        <f>SUM(AI9:AI10)</f>
        <v>88563000</v>
      </c>
      <c r="AJ8" s="13">
        <f>SUM(AJ9:AJ10)</f>
        <v>88563000</v>
      </c>
      <c r="AK8" s="107">
        <f>AJ8-AI8</f>
        <v>0</v>
      </c>
      <c r="AL8" s="13">
        <f>SUM(AL9:AL10)</f>
        <v>233948000</v>
      </c>
      <c r="AM8" s="13">
        <f>SUM(AM9:AM10)</f>
        <v>233948000</v>
      </c>
      <c r="AN8" s="107">
        <f>AM8-AL8</f>
        <v>0</v>
      </c>
      <c r="AO8" s="13">
        <f>SUM(AO9:AO10)</f>
        <v>204564000</v>
      </c>
      <c r="AP8" s="13">
        <f>SUM(AP9:AP10)</f>
        <v>204564000</v>
      </c>
      <c r="AQ8" s="107">
        <f>AP8-AO8</f>
        <v>0</v>
      </c>
      <c r="AR8" s="13">
        <f>SUM(AR9:AR10)</f>
        <v>158196000</v>
      </c>
      <c r="AS8" s="13">
        <f>SUM(AS9:AS10)</f>
        <v>158196000</v>
      </c>
      <c r="AT8" s="107">
        <f>AS8-AR8</f>
        <v>0</v>
      </c>
      <c r="AU8" s="13">
        <f>SUM(AU9:AU10)</f>
        <v>114778000</v>
      </c>
      <c r="AV8" s="13">
        <f>SUM(AV9:AV10)</f>
        <v>114778000</v>
      </c>
      <c r="AW8" s="107">
        <f>AV8-AU8</f>
        <v>0</v>
      </c>
      <c r="AX8" s="13">
        <f>SUM(AX9:AX10)</f>
        <v>160878000</v>
      </c>
      <c r="AY8" s="13">
        <f>SUM(AY9:AY10)</f>
        <v>160878000</v>
      </c>
      <c r="AZ8" s="107">
        <f>AY8-AX8</f>
        <v>0</v>
      </c>
      <c r="BA8" s="13">
        <f>SUM(BA9:BA10)</f>
        <v>155903000</v>
      </c>
      <c r="BB8" s="13">
        <f>SUM(BB9:BB10)</f>
        <v>155903000</v>
      </c>
      <c r="BC8" s="107">
        <f>BB8-BA8</f>
        <v>0</v>
      </c>
      <c r="BD8" s="13">
        <f>SUM(BD9:BD10)</f>
        <v>164457000</v>
      </c>
      <c r="BE8" s="13">
        <f>SUM(BE9:BE10)</f>
        <v>164457000</v>
      </c>
      <c r="BF8" s="107">
        <f>BE8-BD8</f>
        <v>0</v>
      </c>
      <c r="BG8" s="13">
        <f>SUM(BG9:BG10)</f>
        <v>111089000</v>
      </c>
      <c r="BH8" s="13">
        <f>SUM(BH9:BH10)</f>
        <v>111089000</v>
      </c>
      <c r="BI8" s="107">
        <f>BH8-BG8</f>
        <v>0</v>
      </c>
      <c r="BJ8" s="13">
        <f>SUM(BJ9:BJ10)</f>
        <v>169701000</v>
      </c>
      <c r="BK8" s="13">
        <f>SUM(BK9:BK10)</f>
        <v>169701000</v>
      </c>
      <c r="BL8" s="107">
        <f>BK8-BJ8</f>
        <v>0</v>
      </c>
      <c r="BM8" s="13">
        <f>SUM(BM9:BM10)</f>
        <v>73214000</v>
      </c>
      <c r="BN8" s="13">
        <f>SUM(BN9:BN10)</f>
        <v>73214000</v>
      </c>
      <c r="BO8" s="107">
        <f>BN8-BM8</f>
        <v>0</v>
      </c>
    </row>
    <row r="9" spans="1:68" ht="31.5">
      <c r="A9" s="2"/>
      <c r="B9" s="5" t="s">
        <v>22</v>
      </c>
      <c r="C9" s="12">
        <v>2863778000</v>
      </c>
      <c r="D9" s="16"/>
      <c r="E9" s="12">
        <v>2863778000</v>
      </c>
      <c r="F9" s="117"/>
      <c r="G9" s="131">
        <f>E9-C9</f>
        <v>0</v>
      </c>
      <c r="H9" s="21"/>
      <c r="I9" s="65"/>
      <c r="J9" s="140"/>
      <c r="K9" s="12">
        <v>147610000</v>
      </c>
      <c r="L9" s="12">
        <v>147610000</v>
      </c>
      <c r="M9" s="106">
        <f>L9-K9</f>
        <v>0</v>
      </c>
      <c r="N9" s="12">
        <v>71484000</v>
      </c>
      <c r="O9" s="12">
        <v>71484000</v>
      </c>
      <c r="P9" s="106">
        <f>O9-N9</f>
        <v>0</v>
      </c>
      <c r="Q9" s="12">
        <v>182239000</v>
      </c>
      <c r="R9" s="12">
        <v>182239000</v>
      </c>
      <c r="S9" s="106">
        <f>R9-Q9</f>
        <v>0</v>
      </c>
      <c r="T9" s="12">
        <v>343535000</v>
      </c>
      <c r="U9" s="12">
        <v>343535000</v>
      </c>
      <c r="V9" s="106">
        <f>U9-T9</f>
        <v>0</v>
      </c>
      <c r="W9" s="12">
        <v>245547000</v>
      </c>
      <c r="X9" s="12">
        <v>245547000</v>
      </c>
      <c r="Y9" s="106">
        <f>X9-W9</f>
        <v>0</v>
      </c>
      <c r="Z9" s="12">
        <v>401513000</v>
      </c>
      <c r="AA9" s="12">
        <v>401513000</v>
      </c>
      <c r="AB9" s="109">
        <f>AA9-Z9</f>
        <v>0</v>
      </c>
      <c r="AC9" s="12">
        <v>85001000</v>
      </c>
      <c r="AD9" s="12">
        <v>85001000</v>
      </c>
      <c r="AE9" s="106">
        <f>AD9-AC9</f>
        <v>0</v>
      </c>
      <c r="AF9" s="12">
        <v>101743000</v>
      </c>
      <c r="AG9" s="12">
        <v>101743000</v>
      </c>
      <c r="AH9" s="106">
        <f>AG9-AF9</f>
        <v>0</v>
      </c>
      <c r="AI9" s="12">
        <v>72023000</v>
      </c>
      <c r="AJ9" s="12">
        <v>72023000</v>
      </c>
      <c r="AK9" s="106">
        <f>AJ9-AI9</f>
        <v>0</v>
      </c>
      <c r="AL9" s="12">
        <v>185187000</v>
      </c>
      <c r="AM9" s="12">
        <v>185187000</v>
      </c>
      <c r="AN9" s="106">
        <f>AM9-AL9</f>
        <v>0</v>
      </c>
      <c r="AO9" s="12">
        <v>172402000</v>
      </c>
      <c r="AP9" s="12">
        <v>172402000</v>
      </c>
      <c r="AQ9" s="106">
        <f>AP9-AO9</f>
        <v>0</v>
      </c>
      <c r="AR9" s="12">
        <v>136297000</v>
      </c>
      <c r="AS9" s="12">
        <v>136297000</v>
      </c>
      <c r="AT9" s="106">
        <f>AS9-AR9</f>
        <v>0</v>
      </c>
      <c r="AU9" s="12">
        <v>104662000</v>
      </c>
      <c r="AV9" s="12">
        <v>104662000</v>
      </c>
      <c r="AW9" s="106">
        <f>AV9-AU9</f>
        <v>0</v>
      </c>
      <c r="AX9" s="12">
        <v>126511000</v>
      </c>
      <c r="AY9" s="12">
        <v>126511000</v>
      </c>
      <c r="AZ9" s="106">
        <f>AY9-AX9</f>
        <v>0</v>
      </c>
      <c r="BA9" s="12">
        <v>103921000</v>
      </c>
      <c r="BB9" s="12">
        <v>103921000</v>
      </c>
      <c r="BC9" s="106">
        <f>BB9-BA9</f>
        <v>0</v>
      </c>
      <c r="BD9" s="12">
        <v>139947000</v>
      </c>
      <c r="BE9" s="12">
        <v>139947000</v>
      </c>
      <c r="BF9" s="106">
        <f>BE9-BD9</f>
        <v>0</v>
      </c>
      <c r="BG9" s="11">
        <v>83339000</v>
      </c>
      <c r="BH9" s="11">
        <v>83339000</v>
      </c>
      <c r="BI9" s="106">
        <f>BH9-BG9</f>
        <v>0</v>
      </c>
      <c r="BJ9" s="11">
        <v>138085000</v>
      </c>
      <c r="BK9" s="11">
        <v>138085000</v>
      </c>
      <c r="BL9" s="106">
        <f>BK9-BJ9</f>
        <v>0</v>
      </c>
      <c r="BM9" s="12">
        <v>22732000</v>
      </c>
      <c r="BN9" s="12">
        <v>22732000</v>
      </c>
      <c r="BO9" s="106">
        <f>BN9-BM9</f>
        <v>0</v>
      </c>
      <c r="BP9" s="94"/>
    </row>
    <row r="10" spans="1:67" ht="15.75" customHeight="1">
      <c r="A10" s="2"/>
      <c r="B10" s="5" t="s">
        <v>21</v>
      </c>
      <c r="C10" s="12">
        <v>664445000</v>
      </c>
      <c r="D10" s="20"/>
      <c r="E10" s="12">
        <v>664445000</v>
      </c>
      <c r="F10" s="120"/>
      <c r="G10" s="131">
        <f>E10-C10</f>
        <v>0</v>
      </c>
      <c r="H10" s="21"/>
      <c r="I10" s="20"/>
      <c r="J10" s="20"/>
      <c r="K10" s="20"/>
      <c r="L10" s="20"/>
      <c r="M10" s="106">
        <f>L10-K10</f>
        <v>0</v>
      </c>
      <c r="N10" s="20"/>
      <c r="O10" s="20"/>
      <c r="P10" s="106">
        <f>O10-N10</f>
        <v>0</v>
      </c>
      <c r="Q10" s="26">
        <v>47429000</v>
      </c>
      <c r="R10" s="26">
        <v>47429000</v>
      </c>
      <c r="S10" s="106">
        <f>R10-Q10</f>
        <v>0</v>
      </c>
      <c r="T10" s="26">
        <v>96301000</v>
      </c>
      <c r="U10" s="26">
        <v>96301000</v>
      </c>
      <c r="V10" s="106">
        <f>U10-T10</f>
        <v>0</v>
      </c>
      <c r="W10" s="20">
        <v>66940000</v>
      </c>
      <c r="X10" s="20">
        <v>66940000</v>
      </c>
      <c r="Y10" s="106">
        <f>X10-W10</f>
        <v>0</v>
      </c>
      <c r="Z10" s="20">
        <v>20348000</v>
      </c>
      <c r="AA10" s="20">
        <v>20348000</v>
      </c>
      <c r="AB10" s="109">
        <f>AA10-Z10</f>
        <v>0</v>
      </c>
      <c r="AC10" s="20">
        <v>54480000</v>
      </c>
      <c r="AD10" s="20">
        <v>54480000</v>
      </c>
      <c r="AE10" s="106">
        <f>AD10-AC10</f>
        <v>0</v>
      </c>
      <c r="AF10" s="20">
        <v>28762000</v>
      </c>
      <c r="AG10" s="20">
        <v>28762000</v>
      </c>
      <c r="AH10" s="106">
        <f>AG10-AF10</f>
        <v>0</v>
      </c>
      <c r="AI10" s="20">
        <v>16540000</v>
      </c>
      <c r="AJ10" s="20">
        <v>16540000</v>
      </c>
      <c r="AK10" s="106">
        <f>AJ10-AI10</f>
        <v>0</v>
      </c>
      <c r="AL10" s="20">
        <v>48761000</v>
      </c>
      <c r="AM10" s="20">
        <v>48761000</v>
      </c>
      <c r="AN10" s="106">
        <f>AM10-AL10</f>
        <v>0</v>
      </c>
      <c r="AO10" s="20">
        <v>32162000</v>
      </c>
      <c r="AP10" s="20">
        <v>32162000</v>
      </c>
      <c r="AQ10" s="106">
        <f>AP10-AO10</f>
        <v>0</v>
      </c>
      <c r="AR10" s="20">
        <v>21899000</v>
      </c>
      <c r="AS10" s="20">
        <v>21899000</v>
      </c>
      <c r="AT10" s="106">
        <f>AS10-AR10</f>
        <v>0</v>
      </c>
      <c r="AU10" s="20">
        <v>10116000</v>
      </c>
      <c r="AV10" s="20">
        <v>10116000</v>
      </c>
      <c r="AW10" s="106">
        <f>AV10-AU10</f>
        <v>0</v>
      </c>
      <c r="AX10" s="20">
        <v>34367000</v>
      </c>
      <c r="AY10" s="20">
        <v>34367000</v>
      </c>
      <c r="AZ10" s="106">
        <f>AY10-AX10</f>
        <v>0</v>
      </c>
      <c r="BA10" s="20">
        <v>51982000</v>
      </c>
      <c r="BB10" s="20">
        <v>51982000</v>
      </c>
      <c r="BC10" s="106">
        <f>BB10-BA10</f>
        <v>0</v>
      </c>
      <c r="BD10" s="20">
        <v>24510000</v>
      </c>
      <c r="BE10" s="20">
        <v>24510000</v>
      </c>
      <c r="BF10" s="106">
        <f>BE10-BD10</f>
        <v>0</v>
      </c>
      <c r="BG10" s="20">
        <v>27750000</v>
      </c>
      <c r="BH10" s="20">
        <v>27750000</v>
      </c>
      <c r="BI10" s="106">
        <f>BH10-BG10</f>
        <v>0</v>
      </c>
      <c r="BJ10" s="20">
        <v>31616000</v>
      </c>
      <c r="BK10" s="20">
        <v>31616000</v>
      </c>
      <c r="BL10" s="106">
        <f>BK10-BJ10</f>
        <v>0</v>
      </c>
      <c r="BM10" s="20">
        <v>50482000</v>
      </c>
      <c r="BN10" s="20">
        <v>50482000</v>
      </c>
      <c r="BO10" s="106">
        <f>BN10-BM10</f>
        <v>0</v>
      </c>
    </row>
    <row r="11" spans="1:67" ht="15.75" hidden="1">
      <c r="A11" s="2"/>
      <c r="B11" s="5"/>
      <c r="C11" s="20"/>
      <c r="D11" s="20"/>
      <c r="E11" s="20"/>
      <c r="F11" s="20"/>
      <c r="G11" s="20"/>
      <c r="H11" s="21"/>
      <c r="I11" s="20"/>
      <c r="J11" s="20"/>
      <c r="K11" s="20"/>
      <c r="L11" s="20"/>
      <c r="M11" s="20"/>
      <c r="N11" s="20"/>
      <c r="O11" s="20"/>
      <c r="P11" s="20"/>
      <c r="Q11" s="26"/>
      <c r="R11" s="20"/>
      <c r="S11" s="36">
        <f>R11-Q11</f>
        <v>0</v>
      </c>
      <c r="T11" s="26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</row>
    <row r="12" spans="1:67" ht="15.75" hidden="1">
      <c r="A12" s="2"/>
      <c r="B12" s="5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6"/>
      <c r="R12" s="20"/>
      <c r="S12" s="36">
        <f>R12-Q12</f>
        <v>0</v>
      </c>
      <c r="T12" s="26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</row>
    <row r="13" spans="1:67" ht="15.75">
      <c r="A13" s="2"/>
      <c r="B13" s="44"/>
      <c r="C13" s="46"/>
      <c r="D13" s="46"/>
      <c r="E13" s="46"/>
      <c r="F13" s="46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8"/>
      <c r="R13" s="47"/>
      <c r="S13" s="47"/>
      <c r="T13" s="48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</row>
    <row r="14" spans="1:67" ht="33.75" customHeight="1">
      <c r="A14" s="2"/>
      <c r="B14" s="7" t="s">
        <v>37</v>
      </c>
      <c r="C14" s="69">
        <f>SUM(C15:C87)</f>
        <v>4846949332</v>
      </c>
      <c r="D14" s="69">
        <f>SUM(D15:D87)</f>
        <v>2590533175</v>
      </c>
      <c r="E14" s="69">
        <f>SUM(E15:E87)</f>
        <v>4637558105</v>
      </c>
      <c r="F14" s="69">
        <f>SUM(F15:F87)</f>
        <v>2606783863</v>
      </c>
      <c r="G14" s="81">
        <f>E14-C14</f>
        <v>-209391227</v>
      </c>
      <c r="H14" s="22">
        <f>SUM(H15:H87)</f>
        <v>576433013</v>
      </c>
      <c r="I14" s="22">
        <f>SUM(I15:I87)</f>
        <v>573114462</v>
      </c>
      <c r="J14" s="80">
        <f>I14-H14</f>
        <v>-3318551</v>
      </c>
      <c r="K14" s="22">
        <f>SUM(K15:K87)</f>
        <v>215101652</v>
      </c>
      <c r="L14" s="22">
        <f>SUM(L15:L87)</f>
        <v>215101652</v>
      </c>
      <c r="M14" s="80">
        <f>L14-K14</f>
        <v>0</v>
      </c>
      <c r="N14" s="22">
        <f>SUM(N15:N87)</f>
        <v>48170244</v>
      </c>
      <c r="O14" s="22">
        <f>SUM(O15:O87)</f>
        <v>48169619</v>
      </c>
      <c r="P14" s="80">
        <f>O14-N14</f>
        <v>-625</v>
      </c>
      <c r="Q14" s="22">
        <f>SUM(Q15:Q87)</f>
        <v>363965658</v>
      </c>
      <c r="R14" s="22">
        <f>SUM(R15:R87)</f>
        <v>159150658</v>
      </c>
      <c r="S14" s="80">
        <f>R14-Q14</f>
        <v>-204815000</v>
      </c>
      <c r="T14" s="22">
        <f>SUM(T15:T87)</f>
        <v>133670079</v>
      </c>
      <c r="U14" s="22">
        <f>SUM(U15:U87)</f>
        <v>127480371</v>
      </c>
      <c r="V14" s="80">
        <f>U14-T14</f>
        <v>-6189708</v>
      </c>
      <c r="W14" s="22">
        <f>SUM(W15:W87)</f>
        <v>112310217</v>
      </c>
      <c r="X14" s="22">
        <f>SUM(X15:X87)</f>
        <v>112308273</v>
      </c>
      <c r="Y14" s="80">
        <f>X14-W14</f>
        <v>-1944</v>
      </c>
      <c r="Z14" s="13">
        <f>SUM(Z15:Z87)</f>
        <v>104017015</v>
      </c>
      <c r="AA14" s="13">
        <f>SUM(AA15:AA87)</f>
        <v>103631340</v>
      </c>
      <c r="AB14" s="80">
        <f>AA14-Z14</f>
        <v>-385675</v>
      </c>
      <c r="AC14" s="22">
        <f>SUM(AC15:AC87)</f>
        <v>37871497</v>
      </c>
      <c r="AD14" s="22">
        <f>SUM(AD15:AD87)</f>
        <v>37868506</v>
      </c>
      <c r="AE14" s="80">
        <f>AD14-AC14</f>
        <v>-2991</v>
      </c>
      <c r="AF14" s="22">
        <f>SUM(AF15:AF87)</f>
        <v>52996266</v>
      </c>
      <c r="AG14" s="22">
        <f>SUM(AG15:AG87)</f>
        <v>52996266</v>
      </c>
      <c r="AH14" s="78">
        <f>AG14-AF14</f>
        <v>0</v>
      </c>
      <c r="AI14" s="22">
        <f>SUM(AI15:AI87)</f>
        <v>20081914</v>
      </c>
      <c r="AJ14" s="22">
        <f>SUM(AJ15:AJ87)</f>
        <v>20081914</v>
      </c>
      <c r="AK14" s="80">
        <f>AJ14-AI14</f>
        <v>0</v>
      </c>
      <c r="AL14" s="22">
        <f>SUM(AL15:AL87)</f>
        <v>63647651</v>
      </c>
      <c r="AM14" s="22">
        <f>SUM(AM15:AM87)</f>
        <v>63647651</v>
      </c>
      <c r="AN14" s="80">
        <f>AM14-AL14</f>
        <v>0</v>
      </c>
      <c r="AO14" s="22">
        <f>SUM(AO15:AO87)</f>
        <v>96829207</v>
      </c>
      <c r="AP14" s="22">
        <f>SUM(AP15:AP87)</f>
        <v>103280906</v>
      </c>
      <c r="AQ14" s="80">
        <f>AP14-AO14</f>
        <v>6451699</v>
      </c>
      <c r="AR14" s="22">
        <f>SUM(AR15:AR87)</f>
        <v>38320119</v>
      </c>
      <c r="AS14" s="22">
        <f>SUM(AS15:AS87)</f>
        <v>39109617</v>
      </c>
      <c r="AT14" s="80">
        <f>AS14-AR14</f>
        <v>789498</v>
      </c>
      <c r="AU14" s="22">
        <f>SUM(AU15:AU87)</f>
        <v>29291176</v>
      </c>
      <c r="AV14" s="22">
        <f>SUM(AV15:AV87)</f>
        <v>26632527</v>
      </c>
      <c r="AW14" s="80">
        <f>AV14-AU14</f>
        <v>-2658649</v>
      </c>
      <c r="AX14" s="22">
        <f>SUM(AX15:AX87)</f>
        <v>44101469</v>
      </c>
      <c r="AY14" s="22">
        <f>SUM(AY15:AY87)</f>
        <v>40677179</v>
      </c>
      <c r="AZ14" s="80">
        <f>AY14-AX14</f>
        <v>-3424290</v>
      </c>
      <c r="BA14" s="22">
        <f>SUM(BA15:BA87)</f>
        <v>65342406</v>
      </c>
      <c r="BB14" s="22">
        <f>SUM(BB15:BB87)</f>
        <v>59139209</v>
      </c>
      <c r="BC14" s="80">
        <f>BB14-BA14</f>
        <v>-6203197</v>
      </c>
      <c r="BD14" s="22">
        <f>SUM(BD15:BD87)</f>
        <v>40129442</v>
      </c>
      <c r="BE14" s="22">
        <f>SUM(BE15:BE87)</f>
        <v>35402973</v>
      </c>
      <c r="BF14" s="80">
        <f>BE14-BD14</f>
        <v>-4726469</v>
      </c>
      <c r="BG14" s="22">
        <f>SUM(BG15:BG87)</f>
        <v>56061298</v>
      </c>
      <c r="BH14" s="22">
        <f>SUM(BH15:BH87)</f>
        <v>57197698</v>
      </c>
      <c r="BI14" s="80">
        <f>BH14-BG14</f>
        <v>1136400</v>
      </c>
      <c r="BJ14" s="22">
        <f>SUM(BJ15:BJ87)</f>
        <v>38468957</v>
      </c>
      <c r="BK14" s="22">
        <f>SUM(BK15:BK87)</f>
        <v>36215044</v>
      </c>
      <c r="BL14" s="80">
        <f>BK14-BJ14</f>
        <v>-2253913</v>
      </c>
      <c r="BM14" s="22">
        <f>SUM(BM15:BM87)</f>
        <v>119568379</v>
      </c>
      <c r="BN14" s="22">
        <f>SUM(BN15:BN87)</f>
        <v>119568379</v>
      </c>
      <c r="BO14" s="80">
        <f>BN14-BM14</f>
        <v>0</v>
      </c>
    </row>
    <row r="15" spans="1:67" ht="30.75" customHeight="1">
      <c r="A15" s="2"/>
      <c r="B15" s="5" t="s">
        <v>62</v>
      </c>
      <c r="C15" s="104">
        <v>122839431</v>
      </c>
      <c r="D15" s="104">
        <v>122839431</v>
      </c>
      <c r="E15" s="104">
        <v>140797370</v>
      </c>
      <c r="F15" s="104">
        <v>140797370</v>
      </c>
      <c r="G15" s="105">
        <f aca="true" t="shared" si="0" ref="G15:G50">E15-C15</f>
        <v>17957939</v>
      </c>
      <c r="H15" s="20"/>
      <c r="I15" s="20"/>
      <c r="J15" s="79">
        <f aca="true" t="shared" si="1" ref="J15:J50">I15-H15</f>
        <v>0</v>
      </c>
      <c r="K15" s="20"/>
      <c r="L15" s="20"/>
      <c r="M15" s="79">
        <f aca="true" t="shared" si="2" ref="M15:M50">L15-K15</f>
        <v>0</v>
      </c>
      <c r="N15" s="20"/>
      <c r="O15" s="20"/>
      <c r="P15" s="79">
        <f aca="true" t="shared" si="3" ref="P15:P50">O15-N15</f>
        <v>0</v>
      </c>
      <c r="Q15" s="20"/>
      <c r="R15" s="20"/>
      <c r="S15" s="79">
        <f aca="true" t="shared" si="4" ref="S15:S50">R15-Q15</f>
        <v>0</v>
      </c>
      <c r="T15" s="20"/>
      <c r="U15" s="20"/>
      <c r="V15" s="79">
        <f aca="true" t="shared" si="5" ref="V15:V50">U15-T15</f>
        <v>0</v>
      </c>
      <c r="W15" s="20"/>
      <c r="X15" s="20"/>
      <c r="Y15" s="79">
        <f aca="true" t="shared" si="6" ref="Y15:Y50">X15-W15</f>
        <v>0</v>
      </c>
      <c r="Z15" s="12"/>
      <c r="AA15" s="12"/>
      <c r="AB15" s="79">
        <f aca="true" t="shared" si="7" ref="AB15:AB50">AA15-Z15</f>
        <v>0</v>
      </c>
      <c r="AC15" s="20"/>
      <c r="AD15" s="20"/>
      <c r="AE15" s="79">
        <f aca="true" t="shared" si="8" ref="AE15:AE50">AD15-AC15</f>
        <v>0</v>
      </c>
      <c r="AF15" s="20"/>
      <c r="AG15" s="20"/>
      <c r="AH15" s="74">
        <f aca="true" t="shared" si="9" ref="AH15:AH50">AG15-AF15</f>
        <v>0</v>
      </c>
      <c r="AI15" s="20"/>
      <c r="AJ15" s="20"/>
      <c r="AK15" s="79">
        <f aca="true" t="shared" si="10" ref="AK15:AK50">AJ15-AI15</f>
        <v>0</v>
      </c>
      <c r="AL15" s="20"/>
      <c r="AM15" s="20"/>
      <c r="AN15" s="79">
        <f aca="true" t="shared" si="11" ref="AN15:AN50">AM15-AL15</f>
        <v>0</v>
      </c>
      <c r="AO15" s="20"/>
      <c r="AP15" s="20"/>
      <c r="AQ15" s="79">
        <f aca="true" t="shared" si="12" ref="AQ15:AQ50">AP15-AO15</f>
        <v>0</v>
      </c>
      <c r="AR15" s="20"/>
      <c r="AS15" s="20"/>
      <c r="AT15" s="79">
        <f aca="true" t="shared" si="13" ref="AT15:AT50">AS15-AR15</f>
        <v>0</v>
      </c>
      <c r="AU15" s="20"/>
      <c r="AV15" s="20"/>
      <c r="AW15" s="79">
        <f aca="true" t="shared" si="14" ref="AW15:AW50">AV15-AU15</f>
        <v>0</v>
      </c>
      <c r="AX15" s="20"/>
      <c r="AY15" s="20"/>
      <c r="AZ15" s="79">
        <f aca="true" t="shared" si="15" ref="AZ15:AZ50">AY15-AX15</f>
        <v>0</v>
      </c>
      <c r="BA15" s="20"/>
      <c r="BB15" s="20"/>
      <c r="BC15" s="79">
        <f aca="true" t="shared" si="16" ref="BC15:BC50">BB15-BA15</f>
        <v>0</v>
      </c>
      <c r="BD15" s="20"/>
      <c r="BE15" s="20"/>
      <c r="BF15" s="79">
        <f aca="true" t="shared" si="17" ref="BF15:BF50">BE15-BD15</f>
        <v>0</v>
      </c>
      <c r="BG15" s="20"/>
      <c r="BH15" s="20"/>
      <c r="BI15" s="79">
        <f aca="true" t="shared" si="18" ref="BI15:BI50">BH15-BG15</f>
        <v>0</v>
      </c>
      <c r="BJ15" s="20"/>
      <c r="BK15" s="20"/>
      <c r="BL15" s="79">
        <f aca="true" t="shared" si="19" ref="BL15:BL50">BK15-BJ15</f>
        <v>0</v>
      </c>
      <c r="BM15" s="20"/>
      <c r="BN15" s="20"/>
      <c r="BO15" s="79">
        <f aca="true" t="shared" si="20" ref="BO15:BO50">BN15-BM15</f>
        <v>0</v>
      </c>
    </row>
    <row r="16" spans="1:67" ht="46.5" customHeight="1">
      <c r="A16" s="2"/>
      <c r="B16" s="5" t="s">
        <v>155</v>
      </c>
      <c r="C16" s="104">
        <v>5000000</v>
      </c>
      <c r="D16" s="104">
        <v>5000000</v>
      </c>
      <c r="E16" s="104">
        <v>5073233</v>
      </c>
      <c r="F16" s="104">
        <v>5073233</v>
      </c>
      <c r="G16" s="105">
        <f t="shared" si="0"/>
        <v>73233</v>
      </c>
      <c r="H16" s="20"/>
      <c r="I16" s="20"/>
      <c r="J16" s="79">
        <f t="shared" si="1"/>
        <v>0</v>
      </c>
      <c r="K16" s="20"/>
      <c r="L16" s="20"/>
      <c r="M16" s="79">
        <f t="shared" si="2"/>
        <v>0</v>
      </c>
      <c r="N16" s="20"/>
      <c r="O16" s="20"/>
      <c r="P16" s="79">
        <f t="shared" si="3"/>
        <v>0</v>
      </c>
      <c r="Q16" s="20"/>
      <c r="R16" s="20"/>
      <c r="S16" s="79">
        <f t="shared" si="4"/>
        <v>0</v>
      </c>
      <c r="T16" s="20"/>
      <c r="U16" s="20"/>
      <c r="V16" s="79">
        <f t="shared" si="5"/>
        <v>0</v>
      </c>
      <c r="W16" s="20"/>
      <c r="X16" s="20"/>
      <c r="Y16" s="79">
        <f t="shared" si="6"/>
        <v>0</v>
      </c>
      <c r="Z16" s="12"/>
      <c r="AA16" s="12"/>
      <c r="AB16" s="79">
        <f t="shared" si="7"/>
        <v>0</v>
      </c>
      <c r="AC16" s="20"/>
      <c r="AD16" s="20"/>
      <c r="AE16" s="79">
        <f t="shared" si="8"/>
        <v>0</v>
      </c>
      <c r="AF16" s="20"/>
      <c r="AG16" s="20"/>
      <c r="AH16" s="74">
        <f t="shared" si="9"/>
        <v>0</v>
      </c>
      <c r="AI16" s="20"/>
      <c r="AJ16" s="20"/>
      <c r="AK16" s="79">
        <f t="shared" si="10"/>
        <v>0</v>
      </c>
      <c r="AL16" s="20"/>
      <c r="AM16" s="20"/>
      <c r="AN16" s="79">
        <f t="shared" si="11"/>
        <v>0</v>
      </c>
      <c r="AO16" s="20"/>
      <c r="AP16" s="20"/>
      <c r="AQ16" s="79">
        <f t="shared" si="12"/>
        <v>0</v>
      </c>
      <c r="AR16" s="20"/>
      <c r="AS16" s="20"/>
      <c r="AT16" s="79">
        <f t="shared" si="13"/>
        <v>0</v>
      </c>
      <c r="AU16" s="20"/>
      <c r="AV16" s="20"/>
      <c r="AW16" s="79">
        <f t="shared" si="14"/>
        <v>0</v>
      </c>
      <c r="AX16" s="20"/>
      <c r="AY16" s="20"/>
      <c r="AZ16" s="79">
        <f t="shared" si="15"/>
        <v>0</v>
      </c>
      <c r="BA16" s="20"/>
      <c r="BB16" s="20"/>
      <c r="BC16" s="79">
        <f t="shared" si="16"/>
        <v>0</v>
      </c>
      <c r="BD16" s="20"/>
      <c r="BE16" s="20"/>
      <c r="BF16" s="79">
        <f t="shared" si="17"/>
        <v>0</v>
      </c>
      <c r="BG16" s="20"/>
      <c r="BH16" s="20"/>
      <c r="BI16" s="79">
        <f t="shared" si="18"/>
        <v>0</v>
      </c>
      <c r="BJ16" s="20"/>
      <c r="BK16" s="20"/>
      <c r="BL16" s="79">
        <f t="shared" si="19"/>
        <v>0</v>
      </c>
      <c r="BM16" s="20"/>
      <c r="BN16" s="20"/>
      <c r="BO16" s="79">
        <f t="shared" si="20"/>
        <v>0</v>
      </c>
    </row>
    <row r="17" spans="1:67" ht="30.75" customHeight="1">
      <c r="A17" s="2"/>
      <c r="B17" s="5" t="s">
        <v>63</v>
      </c>
      <c r="C17" s="104">
        <v>73746629</v>
      </c>
      <c r="D17" s="124"/>
      <c r="E17" s="104">
        <v>70428078</v>
      </c>
      <c r="F17" s="124"/>
      <c r="G17" s="105">
        <f t="shared" si="0"/>
        <v>-3318551</v>
      </c>
      <c r="H17" s="20">
        <v>27185853</v>
      </c>
      <c r="I17" s="20">
        <v>23867302</v>
      </c>
      <c r="J17" s="79">
        <f t="shared" si="1"/>
        <v>-3318551</v>
      </c>
      <c r="K17" s="20">
        <v>15509007</v>
      </c>
      <c r="L17" s="20">
        <v>15509007</v>
      </c>
      <c r="M17" s="79">
        <f t="shared" si="2"/>
        <v>0</v>
      </c>
      <c r="N17" s="20"/>
      <c r="O17" s="20"/>
      <c r="P17" s="79">
        <f t="shared" si="3"/>
        <v>0</v>
      </c>
      <c r="Q17" s="20"/>
      <c r="R17" s="20"/>
      <c r="S17" s="79">
        <f t="shared" si="4"/>
        <v>0</v>
      </c>
      <c r="T17" s="20"/>
      <c r="U17" s="20"/>
      <c r="V17" s="79">
        <f t="shared" si="5"/>
        <v>0</v>
      </c>
      <c r="W17" s="20">
        <v>29574199</v>
      </c>
      <c r="X17" s="20">
        <v>29574199</v>
      </c>
      <c r="Y17" s="79">
        <f t="shared" si="6"/>
        <v>0</v>
      </c>
      <c r="Z17" s="12"/>
      <c r="AA17" s="12"/>
      <c r="AB17" s="79">
        <f t="shared" si="7"/>
        <v>0</v>
      </c>
      <c r="AC17" s="20"/>
      <c r="AD17" s="20"/>
      <c r="AE17" s="79">
        <f t="shared" si="8"/>
        <v>0</v>
      </c>
      <c r="AF17" s="20"/>
      <c r="AG17" s="20"/>
      <c r="AH17" s="74">
        <f t="shared" si="9"/>
        <v>0</v>
      </c>
      <c r="AI17" s="20"/>
      <c r="AJ17" s="20"/>
      <c r="AK17" s="79">
        <f t="shared" si="10"/>
        <v>0</v>
      </c>
      <c r="AL17" s="20"/>
      <c r="AM17" s="20"/>
      <c r="AN17" s="79">
        <f t="shared" si="11"/>
        <v>0</v>
      </c>
      <c r="AO17" s="20"/>
      <c r="AP17" s="20"/>
      <c r="AQ17" s="79">
        <f t="shared" si="12"/>
        <v>0</v>
      </c>
      <c r="AR17" s="20"/>
      <c r="AS17" s="20"/>
      <c r="AT17" s="79">
        <f t="shared" si="13"/>
        <v>0</v>
      </c>
      <c r="AU17" s="20"/>
      <c r="AV17" s="20"/>
      <c r="AW17" s="79">
        <f t="shared" si="14"/>
        <v>0</v>
      </c>
      <c r="AX17" s="20"/>
      <c r="AY17" s="20"/>
      <c r="AZ17" s="79">
        <f t="shared" si="15"/>
        <v>0</v>
      </c>
      <c r="BA17" s="20"/>
      <c r="BB17" s="20"/>
      <c r="BC17" s="79">
        <f t="shared" si="16"/>
        <v>0</v>
      </c>
      <c r="BD17" s="20"/>
      <c r="BE17" s="20"/>
      <c r="BF17" s="79">
        <f t="shared" si="17"/>
        <v>0</v>
      </c>
      <c r="BG17" s="20"/>
      <c r="BH17" s="20"/>
      <c r="BI17" s="79">
        <f t="shared" si="18"/>
        <v>0</v>
      </c>
      <c r="BJ17" s="20"/>
      <c r="BK17" s="20"/>
      <c r="BL17" s="79">
        <f t="shared" si="19"/>
        <v>0</v>
      </c>
      <c r="BM17" s="20">
        <v>1477570</v>
      </c>
      <c r="BN17" s="20">
        <v>1477570</v>
      </c>
      <c r="BO17" s="79">
        <f t="shared" si="20"/>
        <v>0</v>
      </c>
    </row>
    <row r="18" spans="1:67" ht="30.75" customHeight="1">
      <c r="A18" s="2"/>
      <c r="B18" s="5" t="s">
        <v>64</v>
      </c>
      <c r="C18" s="104">
        <v>30847374</v>
      </c>
      <c r="D18" s="124"/>
      <c r="E18" s="104">
        <v>30847374</v>
      </c>
      <c r="F18" s="124"/>
      <c r="G18" s="105">
        <f t="shared" si="0"/>
        <v>0</v>
      </c>
      <c r="H18" s="20">
        <v>949940</v>
      </c>
      <c r="I18" s="20">
        <v>949940</v>
      </c>
      <c r="J18" s="79">
        <f t="shared" si="1"/>
        <v>0</v>
      </c>
      <c r="K18" s="20">
        <v>887245</v>
      </c>
      <c r="L18" s="20">
        <v>887245</v>
      </c>
      <c r="M18" s="79">
        <f t="shared" si="2"/>
        <v>0</v>
      </c>
      <c r="N18" s="20">
        <v>808967</v>
      </c>
      <c r="O18" s="20">
        <v>808967</v>
      </c>
      <c r="P18" s="79">
        <f t="shared" si="3"/>
        <v>0</v>
      </c>
      <c r="Q18" s="20">
        <v>3139185</v>
      </c>
      <c r="R18" s="20">
        <v>3139185</v>
      </c>
      <c r="S18" s="79">
        <f t="shared" si="4"/>
        <v>0</v>
      </c>
      <c r="T18" s="20">
        <v>1758880</v>
      </c>
      <c r="U18" s="20">
        <v>1758880</v>
      </c>
      <c r="V18" s="79">
        <f t="shared" si="5"/>
        <v>0</v>
      </c>
      <c r="W18" s="20">
        <v>2410000</v>
      </c>
      <c r="X18" s="20">
        <v>2410000</v>
      </c>
      <c r="Y18" s="79">
        <f t="shared" si="6"/>
        <v>0</v>
      </c>
      <c r="Z18" s="12">
        <v>2166960</v>
      </c>
      <c r="AA18" s="12">
        <v>2166960</v>
      </c>
      <c r="AB18" s="79">
        <f t="shared" si="7"/>
        <v>0</v>
      </c>
      <c r="AC18" s="20">
        <v>961130</v>
      </c>
      <c r="AD18" s="20">
        <v>961130</v>
      </c>
      <c r="AE18" s="79">
        <f t="shared" si="8"/>
        <v>0</v>
      </c>
      <c r="AF18" s="20">
        <v>1038591</v>
      </c>
      <c r="AG18" s="20">
        <v>1038591</v>
      </c>
      <c r="AH18" s="74">
        <f t="shared" si="9"/>
        <v>0</v>
      </c>
      <c r="AI18" s="20">
        <v>944992</v>
      </c>
      <c r="AJ18" s="20">
        <v>944992</v>
      </c>
      <c r="AK18" s="79">
        <f t="shared" si="10"/>
        <v>0</v>
      </c>
      <c r="AL18" s="20">
        <v>1978476</v>
      </c>
      <c r="AM18" s="20">
        <v>1978476</v>
      </c>
      <c r="AN18" s="79">
        <f t="shared" si="11"/>
        <v>0</v>
      </c>
      <c r="AO18" s="20">
        <v>1470514</v>
      </c>
      <c r="AP18" s="20">
        <v>1470514</v>
      </c>
      <c r="AQ18" s="79">
        <f t="shared" si="12"/>
        <v>0</v>
      </c>
      <c r="AR18" s="20">
        <v>1381670</v>
      </c>
      <c r="AS18" s="20">
        <v>1381670</v>
      </c>
      <c r="AT18" s="79">
        <f t="shared" si="13"/>
        <v>0</v>
      </c>
      <c r="AU18" s="20">
        <v>1432264</v>
      </c>
      <c r="AV18" s="20">
        <v>1432264</v>
      </c>
      <c r="AW18" s="79">
        <f t="shared" si="14"/>
        <v>0</v>
      </c>
      <c r="AX18" s="20">
        <v>1109830</v>
      </c>
      <c r="AY18" s="20">
        <v>1109830</v>
      </c>
      <c r="AZ18" s="79">
        <f t="shared" si="15"/>
        <v>0</v>
      </c>
      <c r="BA18" s="20">
        <v>1282327</v>
      </c>
      <c r="BB18" s="20">
        <v>1282327</v>
      </c>
      <c r="BC18" s="79">
        <f t="shared" si="16"/>
        <v>0</v>
      </c>
      <c r="BD18" s="20">
        <v>922168</v>
      </c>
      <c r="BE18" s="20">
        <v>922168</v>
      </c>
      <c r="BF18" s="79">
        <f t="shared" si="17"/>
        <v>0</v>
      </c>
      <c r="BG18" s="20">
        <v>2346637</v>
      </c>
      <c r="BH18" s="20">
        <v>2346637</v>
      </c>
      <c r="BI18" s="79">
        <f t="shared" si="18"/>
        <v>0</v>
      </c>
      <c r="BJ18" s="20">
        <v>1760872</v>
      </c>
      <c r="BK18" s="20">
        <v>1760872</v>
      </c>
      <c r="BL18" s="79">
        <f t="shared" si="19"/>
        <v>0</v>
      </c>
      <c r="BM18" s="20">
        <v>2096726</v>
      </c>
      <c r="BN18" s="20">
        <v>2096726</v>
      </c>
      <c r="BO18" s="79">
        <f t="shared" si="20"/>
        <v>0</v>
      </c>
    </row>
    <row r="19" spans="1:67" ht="15.75" customHeight="1">
      <c r="A19" s="2"/>
      <c r="B19" s="5" t="s">
        <v>65</v>
      </c>
      <c r="C19" s="104">
        <v>1750364</v>
      </c>
      <c r="D19" s="104">
        <v>1750364</v>
      </c>
      <c r="E19" s="104">
        <v>1750364</v>
      </c>
      <c r="F19" s="104">
        <v>1750364</v>
      </c>
      <c r="G19" s="105">
        <f t="shared" si="0"/>
        <v>0</v>
      </c>
      <c r="H19" s="20"/>
      <c r="I19" s="20"/>
      <c r="J19" s="79">
        <f t="shared" si="1"/>
        <v>0</v>
      </c>
      <c r="K19" s="20"/>
      <c r="L19" s="20"/>
      <c r="M19" s="79">
        <f t="shared" si="2"/>
        <v>0</v>
      </c>
      <c r="N19" s="20"/>
      <c r="O19" s="20"/>
      <c r="P19" s="79">
        <f t="shared" si="3"/>
        <v>0</v>
      </c>
      <c r="Q19" s="20"/>
      <c r="R19" s="20"/>
      <c r="S19" s="79">
        <f t="shared" si="4"/>
        <v>0</v>
      </c>
      <c r="T19" s="20"/>
      <c r="U19" s="20"/>
      <c r="V19" s="79">
        <f t="shared" si="5"/>
        <v>0</v>
      </c>
      <c r="W19" s="20"/>
      <c r="X19" s="20"/>
      <c r="Y19" s="79">
        <f t="shared" si="6"/>
        <v>0</v>
      </c>
      <c r="Z19" s="12"/>
      <c r="AA19" s="12"/>
      <c r="AB19" s="79">
        <f t="shared" si="7"/>
        <v>0</v>
      </c>
      <c r="AC19" s="20"/>
      <c r="AD19" s="20"/>
      <c r="AE19" s="79">
        <f t="shared" si="8"/>
        <v>0</v>
      </c>
      <c r="AF19" s="20"/>
      <c r="AG19" s="20"/>
      <c r="AH19" s="74">
        <f t="shared" si="9"/>
        <v>0</v>
      </c>
      <c r="AI19" s="20"/>
      <c r="AJ19" s="20"/>
      <c r="AK19" s="79">
        <f t="shared" si="10"/>
        <v>0</v>
      </c>
      <c r="AL19" s="20"/>
      <c r="AM19" s="20"/>
      <c r="AN19" s="79">
        <f t="shared" si="11"/>
        <v>0</v>
      </c>
      <c r="AO19" s="20"/>
      <c r="AP19" s="20"/>
      <c r="AQ19" s="79">
        <f t="shared" si="12"/>
        <v>0</v>
      </c>
      <c r="AR19" s="20"/>
      <c r="AS19" s="20"/>
      <c r="AT19" s="79">
        <f t="shared" si="13"/>
        <v>0</v>
      </c>
      <c r="AU19" s="20"/>
      <c r="AV19" s="20"/>
      <c r="AW19" s="79">
        <f t="shared" si="14"/>
        <v>0</v>
      </c>
      <c r="AX19" s="20"/>
      <c r="AY19" s="20"/>
      <c r="AZ19" s="79">
        <f t="shared" si="15"/>
        <v>0</v>
      </c>
      <c r="BA19" s="20"/>
      <c r="BB19" s="20"/>
      <c r="BC19" s="79">
        <f t="shared" si="16"/>
        <v>0</v>
      </c>
      <c r="BD19" s="20"/>
      <c r="BE19" s="20"/>
      <c r="BF19" s="79">
        <f t="shared" si="17"/>
        <v>0</v>
      </c>
      <c r="BG19" s="20"/>
      <c r="BH19" s="20"/>
      <c r="BI19" s="79">
        <f t="shared" si="18"/>
        <v>0</v>
      </c>
      <c r="BJ19" s="20"/>
      <c r="BK19" s="20"/>
      <c r="BL19" s="79">
        <f t="shared" si="19"/>
        <v>0</v>
      </c>
      <c r="BM19" s="20"/>
      <c r="BN19" s="20"/>
      <c r="BO19" s="79">
        <f t="shared" si="20"/>
        <v>0</v>
      </c>
    </row>
    <row r="20" spans="1:67" ht="30.75" customHeight="1">
      <c r="A20" s="2"/>
      <c r="B20" s="143" t="s">
        <v>66</v>
      </c>
      <c r="C20" s="144"/>
      <c r="D20" s="144"/>
      <c r="E20" s="144"/>
      <c r="F20" s="144"/>
      <c r="G20" s="145">
        <f t="shared" si="0"/>
        <v>0</v>
      </c>
      <c r="H20" s="146"/>
      <c r="I20" s="146"/>
      <c r="J20" s="147">
        <f t="shared" si="1"/>
        <v>0</v>
      </c>
      <c r="K20" s="146"/>
      <c r="L20" s="146"/>
      <c r="M20" s="147">
        <f t="shared" si="2"/>
        <v>0</v>
      </c>
      <c r="N20" s="146"/>
      <c r="O20" s="146"/>
      <c r="P20" s="147">
        <f t="shared" si="3"/>
        <v>0</v>
      </c>
      <c r="Q20" s="146"/>
      <c r="R20" s="146"/>
      <c r="S20" s="147">
        <f t="shared" si="4"/>
        <v>0</v>
      </c>
      <c r="T20" s="146"/>
      <c r="U20" s="146"/>
      <c r="V20" s="147">
        <f t="shared" si="5"/>
        <v>0</v>
      </c>
      <c r="W20" s="146"/>
      <c r="X20" s="146"/>
      <c r="Y20" s="147">
        <f t="shared" si="6"/>
        <v>0</v>
      </c>
      <c r="Z20" s="148"/>
      <c r="AA20" s="148"/>
      <c r="AB20" s="147">
        <f t="shared" si="7"/>
        <v>0</v>
      </c>
      <c r="AC20" s="146"/>
      <c r="AD20" s="146"/>
      <c r="AE20" s="147">
        <f t="shared" si="8"/>
        <v>0</v>
      </c>
      <c r="AF20" s="146"/>
      <c r="AG20" s="146"/>
      <c r="AH20" s="149">
        <f t="shared" si="9"/>
        <v>0</v>
      </c>
      <c r="AI20" s="146"/>
      <c r="AJ20" s="146"/>
      <c r="AK20" s="147">
        <f t="shared" si="10"/>
        <v>0</v>
      </c>
      <c r="AL20" s="146"/>
      <c r="AM20" s="146"/>
      <c r="AN20" s="147">
        <f t="shared" si="11"/>
        <v>0</v>
      </c>
      <c r="AO20" s="146"/>
      <c r="AP20" s="146"/>
      <c r="AQ20" s="147">
        <f t="shared" si="12"/>
        <v>0</v>
      </c>
      <c r="AR20" s="146"/>
      <c r="AS20" s="146"/>
      <c r="AT20" s="147">
        <f t="shared" si="13"/>
        <v>0</v>
      </c>
      <c r="AU20" s="146"/>
      <c r="AV20" s="146"/>
      <c r="AW20" s="147">
        <f t="shared" si="14"/>
        <v>0</v>
      </c>
      <c r="AX20" s="146"/>
      <c r="AY20" s="146"/>
      <c r="AZ20" s="147">
        <f t="shared" si="15"/>
        <v>0</v>
      </c>
      <c r="BA20" s="146"/>
      <c r="BB20" s="146"/>
      <c r="BC20" s="147">
        <f t="shared" si="16"/>
        <v>0</v>
      </c>
      <c r="BD20" s="146"/>
      <c r="BE20" s="146"/>
      <c r="BF20" s="147">
        <f t="shared" si="17"/>
        <v>0</v>
      </c>
      <c r="BG20" s="146"/>
      <c r="BH20" s="146"/>
      <c r="BI20" s="147">
        <f t="shared" si="18"/>
        <v>0</v>
      </c>
      <c r="BJ20" s="146"/>
      <c r="BK20" s="146"/>
      <c r="BL20" s="147">
        <f t="shared" si="19"/>
        <v>0</v>
      </c>
      <c r="BM20" s="146"/>
      <c r="BN20" s="146"/>
      <c r="BO20" s="147">
        <f t="shared" si="20"/>
        <v>0</v>
      </c>
    </row>
    <row r="21" spans="1:67" ht="30.75" customHeight="1">
      <c r="A21" s="2"/>
      <c r="B21" s="5" t="s">
        <v>67</v>
      </c>
      <c r="C21" s="104">
        <v>14097500</v>
      </c>
      <c r="D21" s="104"/>
      <c r="E21" s="104">
        <v>14097500</v>
      </c>
      <c r="F21" s="124"/>
      <c r="G21" s="105">
        <f t="shared" si="0"/>
        <v>0</v>
      </c>
      <c r="H21" s="20">
        <v>5866450</v>
      </c>
      <c r="I21" s="20">
        <v>5866450</v>
      </c>
      <c r="J21" s="79">
        <f t="shared" si="1"/>
        <v>0</v>
      </c>
      <c r="K21" s="20">
        <v>1971545</v>
      </c>
      <c r="L21" s="20">
        <v>1971545</v>
      </c>
      <c r="M21" s="79">
        <f t="shared" si="2"/>
        <v>0</v>
      </c>
      <c r="N21" s="20">
        <v>677450</v>
      </c>
      <c r="O21" s="20">
        <v>677450</v>
      </c>
      <c r="P21" s="79">
        <f t="shared" si="3"/>
        <v>0</v>
      </c>
      <c r="Q21" s="20">
        <v>269125</v>
      </c>
      <c r="R21" s="20">
        <v>269125</v>
      </c>
      <c r="S21" s="79">
        <f t="shared" si="4"/>
        <v>0</v>
      </c>
      <c r="T21" s="20">
        <v>952235</v>
      </c>
      <c r="U21" s="20">
        <v>952235</v>
      </c>
      <c r="V21" s="79">
        <f t="shared" si="5"/>
        <v>0</v>
      </c>
      <c r="W21" s="20">
        <v>670300</v>
      </c>
      <c r="X21" s="20">
        <v>670300</v>
      </c>
      <c r="Y21" s="79">
        <f t="shared" si="6"/>
        <v>0</v>
      </c>
      <c r="Z21" s="12">
        <v>843930</v>
      </c>
      <c r="AA21" s="12">
        <v>843930</v>
      </c>
      <c r="AB21" s="79">
        <f t="shared" si="7"/>
        <v>0</v>
      </c>
      <c r="AC21" s="20">
        <v>114925</v>
      </c>
      <c r="AD21" s="20">
        <v>114925</v>
      </c>
      <c r="AE21" s="79">
        <f t="shared" si="8"/>
        <v>0</v>
      </c>
      <c r="AF21" s="20">
        <v>169550</v>
      </c>
      <c r="AG21" s="20">
        <v>169550</v>
      </c>
      <c r="AH21" s="74">
        <f t="shared" si="9"/>
        <v>0</v>
      </c>
      <c r="AI21" s="20">
        <v>82900</v>
      </c>
      <c r="AJ21" s="20">
        <v>82900</v>
      </c>
      <c r="AK21" s="79">
        <f t="shared" si="10"/>
        <v>0</v>
      </c>
      <c r="AL21" s="20">
        <v>527370</v>
      </c>
      <c r="AM21" s="20">
        <v>527370</v>
      </c>
      <c r="AN21" s="79">
        <f t="shared" si="11"/>
        <v>0</v>
      </c>
      <c r="AO21" s="20">
        <v>365110</v>
      </c>
      <c r="AP21" s="20">
        <v>365110</v>
      </c>
      <c r="AQ21" s="79">
        <f t="shared" si="12"/>
        <v>0</v>
      </c>
      <c r="AR21" s="20">
        <v>131770</v>
      </c>
      <c r="AS21" s="20">
        <v>131770</v>
      </c>
      <c r="AT21" s="79">
        <f t="shared" si="13"/>
        <v>0</v>
      </c>
      <c r="AU21" s="20">
        <v>188200</v>
      </c>
      <c r="AV21" s="20">
        <v>188200</v>
      </c>
      <c r="AW21" s="79">
        <f t="shared" si="14"/>
        <v>0</v>
      </c>
      <c r="AX21" s="20">
        <v>141325</v>
      </c>
      <c r="AY21" s="20">
        <v>141325</v>
      </c>
      <c r="AZ21" s="79">
        <f t="shared" si="15"/>
        <v>0</v>
      </c>
      <c r="BA21" s="20">
        <v>173760</v>
      </c>
      <c r="BB21" s="20">
        <v>212260</v>
      </c>
      <c r="BC21" s="79">
        <f t="shared" si="16"/>
        <v>38500</v>
      </c>
      <c r="BD21" s="20">
        <v>53060</v>
      </c>
      <c r="BE21" s="20">
        <v>53060</v>
      </c>
      <c r="BF21" s="79">
        <f t="shared" si="17"/>
        <v>0</v>
      </c>
      <c r="BG21" s="20">
        <v>145775</v>
      </c>
      <c r="BH21" s="20">
        <v>145775</v>
      </c>
      <c r="BI21" s="79">
        <f t="shared" si="18"/>
        <v>0</v>
      </c>
      <c r="BJ21" s="20">
        <v>109550</v>
      </c>
      <c r="BK21" s="20">
        <v>109550</v>
      </c>
      <c r="BL21" s="79">
        <f t="shared" si="19"/>
        <v>0</v>
      </c>
      <c r="BM21" s="20">
        <v>604670</v>
      </c>
      <c r="BN21" s="20">
        <v>604670</v>
      </c>
      <c r="BO21" s="79">
        <f t="shared" si="20"/>
        <v>0</v>
      </c>
    </row>
    <row r="22" spans="1:67" ht="30.75" customHeight="1">
      <c r="A22" s="2"/>
      <c r="B22" s="5" t="s">
        <v>68</v>
      </c>
      <c r="C22" s="104">
        <v>7000000</v>
      </c>
      <c r="D22" s="124"/>
      <c r="E22" s="104">
        <v>7000000</v>
      </c>
      <c r="F22" s="124"/>
      <c r="G22" s="105">
        <f t="shared" si="0"/>
        <v>0</v>
      </c>
      <c r="H22" s="20">
        <v>1187000</v>
      </c>
      <c r="I22" s="20">
        <v>1187000</v>
      </c>
      <c r="J22" s="79">
        <f t="shared" si="1"/>
        <v>0</v>
      </c>
      <c r="K22" s="20">
        <v>2667000</v>
      </c>
      <c r="L22" s="20">
        <v>2667000</v>
      </c>
      <c r="M22" s="79">
        <f t="shared" si="2"/>
        <v>0</v>
      </c>
      <c r="N22" s="20">
        <v>656000</v>
      </c>
      <c r="O22" s="20">
        <v>656000</v>
      </c>
      <c r="P22" s="79">
        <f t="shared" si="3"/>
        <v>0</v>
      </c>
      <c r="Q22" s="20"/>
      <c r="R22" s="20"/>
      <c r="S22" s="79">
        <f t="shared" si="4"/>
        <v>0</v>
      </c>
      <c r="T22" s="20">
        <v>290000</v>
      </c>
      <c r="U22" s="20">
        <v>290000</v>
      </c>
      <c r="V22" s="79">
        <f t="shared" si="5"/>
        <v>0</v>
      </c>
      <c r="W22" s="20">
        <v>520000</v>
      </c>
      <c r="X22" s="20">
        <v>520000</v>
      </c>
      <c r="Y22" s="79">
        <f t="shared" si="6"/>
        <v>0</v>
      </c>
      <c r="Z22" s="12"/>
      <c r="AA22" s="12"/>
      <c r="AB22" s="79">
        <f t="shared" si="7"/>
        <v>0</v>
      </c>
      <c r="AC22" s="20"/>
      <c r="AD22" s="20"/>
      <c r="AE22" s="79">
        <f t="shared" si="8"/>
        <v>0</v>
      </c>
      <c r="AF22" s="20">
        <v>407000</v>
      </c>
      <c r="AG22" s="20">
        <v>407000</v>
      </c>
      <c r="AH22" s="74">
        <f t="shared" si="9"/>
        <v>0</v>
      </c>
      <c r="AI22" s="20"/>
      <c r="AJ22" s="20"/>
      <c r="AK22" s="79">
        <f t="shared" si="10"/>
        <v>0</v>
      </c>
      <c r="AL22" s="20"/>
      <c r="AM22" s="20"/>
      <c r="AN22" s="79">
        <f t="shared" si="11"/>
        <v>0</v>
      </c>
      <c r="AO22" s="20">
        <v>234000</v>
      </c>
      <c r="AP22" s="20">
        <v>234000</v>
      </c>
      <c r="AQ22" s="79">
        <f t="shared" si="12"/>
        <v>0</v>
      </c>
      <c r="AR22" s="20">
        <v>62000</v>
      </c>
      <c r="AS22" s="20">
        <v>62000</v>
      </c>
      <c r="AT22" s="79">
        <f t="shared" si="13"/>
        <v>0</v>
      </c>
      <c r="AU22" s="20"/>
      <c r="AV22" s="20"/>
      <c r="AW22" s="79">
        <f t="shared" si="14"/>
        <v>0</v>
      </c>
      <c r="AX22" s="20"/>
      <c r="AY22" s="20"/>
      <c r="AZ22" s="79">
        <f t="shared" si="15"/>
        <v>0</v>
      </c>
      <c r="BA22" s="20"/>
      <c r="BB22" s="20"/>
      <c r="BC22" s="79">
        <f t="shared" si="16"/>
        <v>0</v>
      </c>
      <c r="BD22" s="20"/>
      <c r="BE22" s="20"/>
      <c r="BF22" s="79">
        <f t="shared" si="17"/>
        <v>0</v>
      </c>
      <c r="BG22" s="20"/>
      <c r="BH22" s="20"/>
      <c r="BI22" s="79">
        <f t="shared" si="18"/>
        <v>0</v>
      </c>
      <c r="BJ22" s="20">
        <v>156000</v>
      </c>
      <c r="BK22" s="20">
        <v>156000</v>
      </c>
      <c r="BL22" s="79">
        <f t="shared" si="19"/>
        <v>0</v>
      </c>
      <c r="BM22" s="20">
        <v>821000</v>
      </c>
      <c r="BN22" s="20">
        <v>821000</v>
      </c>
      <c r="BO22" s="79">
        <f t="shared" si="20"/>
        <v>0</v>
      </c>
    </row>
    <row r="23" spans="1:67" ht="30.75" customHeight="1">
      <c r="A23" s="2"/>
      <c r="B23" s="5" t="s">
        <v>69</v>
      </c>
      <c r="C23" s="104">
        <v>63129770</v>
      </c>
      <c r="D23" s="104">
        <v>63129770</v>
      </c>
      <c r="E23" s="104">
        <v>63129770</v>
      </c>
      <c r="F23" s="104">
        <v>63129770</v>
      </c>
      <c r="G23" s="105">
        <f t="shared" si="0"/>
        <v>0</v>
      </c>
      <c r="H23" s="101"/>
      <c r="I23" s="101"/>
      <c r="J23" s="79">
        <f t="shared" si="1"/>
        <v>0</v>
      </c>
      <c r="K23" s="101"/>
      <c r="L23" s="101"/>
      <c r="M23" s="79">
        <f t="shared" si="2"/>
        <v>0</v>
      </c>
      <c r="N23" s="101"/>
      <c r="O23" s="101"/>
      <c r="P23" s="79">
        <f t="shared" si="3"/>
        <v>0</v>
      </c>
      <c r="Q23" s="20"/>
      <c r="R23" s="20"/>
      <c r="S23" s="79">
        <f t="shared" si="4"/>
        <v>0</v>
      </c>
      <c r="T23" s="20"/>
      <c r="U23" s="20"/>
      <c r="V23" s="79">
        <f t="shared" si="5"/>
        <v>0</v>
      </c>
      <c r="W23" s="20"/>
      <c r="X23" s="20"/>
      <c r="Y23" s="79">
        <f t="shared" si="6"/>
        <v>0</v>
      </c>
      <c r="Z23" s="12"/>
      <c r="AA23" s="12"/>
      <c r="AB23" s="79">
        <f t="shared" si="7"/>
        <v>0</v>
      </c>
      <c r="AC23" s="20"/>
      <c r="AD23" s="20"/>
      <c r="AE23" s="79">
        <f t="shared" si="8"/>
        <v>0</v>
      </c>
      <c r="AF23" s="20"/>
      <c r="AG23" s="20"/>
      <c r="AH23" s="74">
        <f t="shared" si="9"/>
        <v>0</v>
      </c>
      <c r="AI23" s="20"/>
      <c r="AJ23" s="20"/>
      <c r="AK23" s="79">
        <f t="shared" si="10"/>
        <v>0</v>
      </c>
      <c r="AL23" s="20"/>
      <c r="AM23" s="20"/>
      <c r="AN23" s="79">
        <f t="shared" si="11"/>
        <v>0</v>
      </c>
      <c r="AO23" s="20"/>
      <c r="AP23" s="20"/>
      <c r="AQ23" s="79">
        <f t="shared" si="12"/>
        <v>0</v>
      </c>
      <c r="AR23" s="20"/>
      <c r="AS23" s="20"/>
      <c r="AT23" s="79">
        <f t="shared" si="13"/>
        <v>0</v>
      </c>
      <c r="AU23" s="20"/>
      <c r="AV23" s="20"/>
      <c r="AW23" s="79">
        <f t="shared" si="14"/>
        <v>0</v>
      </c>
      <c r="AX23" s="20"/>
      <c r="AY23" s="20"/>
      <c r="AZ23" s="79">
        <f t="shared" si="15"/>
        <v>0</v>
      </c>
      <c r="BA23" s="20"/>
      <c r="BB23" s="20"/>
      <c r="BC23" s="79">
        <f t="shared" si="16"/>
        <v>0</v>
      </c>
      <c r="BD23" s="20"/>
      <c r="BE23" s="20"/>
      <c r="BF23" s="79">
        <f t="shared" si="17"/>
        <v>0</v>
      </c>
      <c r="BG23" s="20"/>
      <c r="BH23" s="20"/>
      <c r="BI23" s="79">
        <f t="shared" si="18"/>
        <v>0</v>
      </c>
      <c r="BJ23" s="20"/>
      <c r="BK23" s="20"/>
      <c r="BL23" s="79">
        <f t="shared" si="19"/>
        <v>0</v>
      </c>
      <c r="BM23" s="20"/>
      <c r="BN23" s="20"/>
      <c r="BO23" s="79">
        <f t="shared" si="20"/>
        <v>0</v>
      </c>
    </row>
    <row r="24" spans="1:67" ht="30.75" customHeight="1">
      <c r="A24" s="2"/>
      <c r="B24" s="5" t="s">
        <v>70</v>
      </c>
      <c r="C24" s="104">
        <v>71040000</v>
      </c>
      <c r="D24" s="104">
        <v>71040000</v>
      </c>
      <c r="E24" s="104">
        <v>71040000</v>
      </c>
      <c r="F24" s="104">
        <v>71040000</v>
      </c>
      <c r="G24" s="105">
        <f t="shared" si="0"/>
        <v>0</v>
      </c>
      <c r="H24" s="101"/>
      <c r="I24" s="101"/>
      <c r="J24" s="79">
        <f t="shared" si="1"/>
        <v>0</v>
      </c>
      <c r="K24" s="101"/>
      <c r="L24" s="101"/>
      <c r="M24" s="79">
        <f t="shared" si="2"/>
        <v>0</v>
      </c>
      <c r="N24" s="101"/>
      <c r="O24" s="101"/>
      <c r="P24" s="79">
        <f t="shared" si="3"/>
        <v>0</v>
      </c>
      <c r="Q24" s="20"/>
      <c r="R24" s="20"/>
      <c r="S24" s="79">
        <f t="shared" si="4"/>
        <v>0</v>
      </c>
      <c r="T24" s="20"/>
      <c r="U24" s="20"/>
      <c r="V24" s="79">
        <f t="shared" si="5"/>
        <v>0</v>
      </c>
      <c r="W24" s="20"/>
      <c r="X24" s="20"/>
      <c r="Y24" s="79">
        <f t="shared" si="6"/>
        <v>0</v>
      </c>
      <c r="Z24" s="12"/>
      <c r="AA24" s="12"/>
      <c r="AB24" s="79">
        <f t="shared" si="7"/>
        <v>0</v>
      </c>
      <c r="AC24" s="20"/>
      <c r="AD24" s="20"/>
      <c r="AE24" s="79">
        <f t="shared" si="8"/>
        <v>0</v>
      </c>
      <c r="AF24" s="20"/>
      <c r="AG24" s="20"/>
      <c r="AH24" s="74">
        <f t="shared" si="9"/>
        <v>0</v>
      </c>
      <c r="AI24" s="20"/>
      <c r="AJ24" s="20"/>
      <c r="AK24" s="79">
        <f t="shared" si="10"/>
        <v>0</v>
      </c>
      <c r="AL24" s="20"/>
      <c r="AM24" s="20"/>
      <c r="AN24" s="79">
        <f t="shared" si="11"/>
        <v>0</v>
      </c>
      <c r="AO24" s="20"/>
      <c r="AP24" s="20"/>
      <c r="AQ24" s="79">
        <f t="shared" si="12"/>
        <v>0</v>
      </c>
      <c r="AR24" s="20"/>
      <c r="AS24" s="20"/>
      <c r="AT24" s="79">
        <f t="shared" si="13"/>
        <v>0</v>
      </c>
      <c r="AU24" s="20"/>
      <c r="AV24" s="20"/>
      <c r="AW24" s="79">
        <f t="shared" si="14"/>
        <v>0</v>
      </c>
      <c r="AX24" s="20"/>
      <c r="AY24" s="20"/>
      <c r="AZ24" s="79">
        <f t="shared" si="15"/>
        <v>0</v>
      </c>
      <c r="BA24" s="20"/>
      <c r="BB24" s="20"/>
      <c r="BC24" s="79">
        <f t="shared" si="16"/>
        <v>0</v>
      </c>
      <c r="BD24" s="20"/>
      <c r="BE24" s="20"/>
      <c r="BF24" s="79">
        <f t="shared" si="17"/>
        <v>0</v>
      </c>
      <c r="BG24" s="20"/>
      <c r="BH24" s="20"/>
      <c r="BI24" s="79">
        <f t="shared" si="18"/>
        <v>0</v>
      </c>
      <c r="BJ24" s="20"/>
      <c r="BK24" s="20"/>
      <c r="BL24" s="79">
        <f t="shared" si="19"/>
        <v>0</v>
      </c>
      <c r="BM24" s="20"/>
      <c r="BN24" s="20"/>
      <c r="BO24" s="79">
        <f t="shared" si="20"/>
        <v>0</v>
      </c>
    </row>
    <row r="25" spans="1:67" ht="30.75" customHeight="1">
      <c r="A25" s="2"/>
      <c r="B25" s="5" t="s">
        <v>71</v>
      </c>
      <c r="C25" s="104">
        <v>9261131</v>
      </c>
      <c r="D25" s="104">
        <v>9261131</v>
      </c>
      <c r="E25" s="104">
        <v>9261131</v>
      </c>
      <c r="F25" s="104">
        <v>9261131</v>
      </c>
      <c r="G25" s="105">
        <f t="shared" si="0"/>
        <v>0</v>
      </c>
      <c r="H25" s="101"/>
      <c r="I25" s="101"/>
      <c r="J25" s="79">
        <f t="shared" si="1"/>
        <v>0</v>
      </c>
      <c r="K25" s="101"/>
      <c r="L25" s="101"/>
      <c r="M25" s="79">
        <f t="shared" si="2"/>
        <v>0</v>
      </c>
      <c r="N25" s="101"/>
      <c r="O25" s="101"/>
      <c r="P25" s="79">
        <f t="shared" si="3"/>
        <v>0</v>
      </c>
      <c r="Q25" s="20"/>
      <c r="R25" s="20"/>
      <c r="S25" s="79">
        <f t="shared" si="4"/>
        <v>0</v>
      </c>
      <c r="T25" s="20"/>
      <c r="U25" s="20"/>
      <c r="V25" s="79">
        <f t="shared" si="5"/>
        <v>0</v>
      </c>
      <c r="W25" s="20"/>
      <c r="X25" s="20"/>
      <c r="Y25" s="79">
        <f t="shared" si="6"/>
        <v>0</v>
      </c>
      <c r="Z25" s="12"/>
      <c r="AA25" s="12"/>
      <c r="AB25" s="79">
        <f t="shared" si="7"/>
        <v>0</v>
      </c>
      <c r="AC25" s="20"/>
      <c r="AD25" s="20"/>
      <c r="AE25" s="79">
        <f t="shared" si="8"/>
        <v>0</v>
      </c>
      <c r="AF25" s="20"/>
      <c r="AG25" s="20"/>
      <c r="AH25" s="74">
        <f t="shared" si="9"/>
        <v>0</v>
      </c>
      <c r="AI25" s="20"/>
      <c r="AJ25" s="20"/>
      <c r="AK25" s="79">
        <f t="shared" si="10"/>
        <v>0</v>
      </c>
      <c r="AL25" s="20"/>
      <c r="AM25" s="20"/>
      <c r="AN25" s="79">
        <f t="shared" si="11"/>
        <v>0</v>
      </c>
      <c r="AO25" s="20"/>
      <c r="AP25" s="20"/>
      <c r="AQ25" s="79">
        <f t="shared" si="12"/>
        <v>0</v>
      </c>
      <c r="AR25" s="20"/>
      <c r="AS25" s="20"/>
      <c r="AT25" s="79">
        <f t="shared" si="13"/>
        <v>0</v>
      </c>
      <c r="AU25" s="20"/>
      <c r="AV25" s="20"/>
      <c r="AW25" s="79">
        <f t="shared" si="14"/>
        <v>0</v>
      </c>
      <c r="AX25" s="20"/>
      <c r="AY25" s="20"/>
      <c r="AZ25" s="79">
        <f t="shared" si="15"/>
        <v>0</v>
      </c>
      <c r="BA25" s="20"/>
      <c r="BB25" s="20"/>
      <c r="BC25" s="79">
        <f t="shared" si="16"/>
        <v>0</v>
      </c>
      <c r="BD25" s="20"/>
      <c r="BE25" s="20"/>
      <c r="BF25" s="79">
        <f t="shared" si="17"/>
        <v>0</v>
      </c>
      <c r="BG25" s="20"/>
      <c r="BH25" s="20"/>
      <c r="BI25" s="79">
        <f t="shared" si="18"/>
        <v>0</v>
      </c>
      <c r="BJ25" s="20"/>
      <c r="BK25" s="20"/>
      <c r="BL25" s="79">
        <f t="shared" si="19"/>
        <v>0</v>
      </c>
      <c r="BM25" s="20"/>
      <c r="BN25" s="20"/>
      <c r="BO25" s="79">
        <f t="shared" si="20"/>
        <v>0</v>
      </c>
    </row>
    <row r="26" spans="1:67" ht="47.25" customHeight="1">
      <c r="A26" s="2"/>
      <c r="B26" s="5" t="s">
        <v>72</v>
      </c>
      <c r="C26" s="104">
        <v>53741805</v>
      </c>
      <c r="D26" s="104">
        <v>53741805</v>
      </c>
      <c r="E26" s="104">
        <v>53741805</v>
      </c>
      <c r="F26" s="104">
        <v>53741805</v>
      </c>
      <c r="G26" s="105">
        <f t="shared" si="0"/>
        <v>0</v>
      </c>
      <c r="H26" s="101"/>
      <c r="I26" s="101"/>
      <c r="J26" s="79">
        <f t="shared" si="1"/>
        <v>0</v>
      </c>
      <c r="K26" s="101"/>
      <c r="L26" s="101"/>
      <c r="M26" s="79">
        <f t="shared" si="2"/>
        <v>0</v>
      </c>
      <c r="N26" s="101"/>
      <c r="O26" s="101"/>
      <c r="P26" s="79">
        <f t="shared" si="3"/>
        <v>0</v>
      </c>
      <c r="Q26" s="20"/>
      <c r="R26" s="20"/>
      <c r="S26" s="79">
        <f t="shared" si="4"/>
        <v>0</v>
      </c>
      <c r="T26" s="20"/>
      <c r="U26" s="20"/>
      <c r="V26" s="79">
        <f t="shared" si="5"/>
        <v>0</v>
      </c>
      <c r="W26" s="20"/>
      <c r="X26" s="20"/>
      <c r="Y26" s="79">
        <f t="shared" si="6"/>
        <v>0</v>
      </c>
      <c r="Z26" s="12"/>
      <c r="AA26" s="12"/>
      <c r="AB26" s="79">
        <f t="shared" si="7"/>
        <v>0</v>
      </c>
      <c r="AC26" s="20"/>
      <c r="AD26" s="20"/>
      <c r="AE26" s="79">
        <f t="shared" si="8"/>
        <v>0</v>
      </c>
      <c r="AF26" s="20"/>
      <c r="AG26" s="20"/>
      <c r="AH26" s="74">
        <f t="shared" si="9"/>
        <v>0</v>
      </c>
      <c r="AI26" s="20"/>
      <c r="AJ26" s="20"/>
      <c r="AK26" s="79">
        <f t="shared" si="10"/>
        <v>0</v>
      </c>
      <c r="AL26" s="20"/>
      <c r="AM26" s="20"/>
      <c r="AN26" s="79">
        <f t="shared" si="11"/>
        <v>0</v>
      </c>
      <c r="AO26" s="20"/>
      <c r="AP26" s="20"/>
      <c r="AQ26" s="79">
        <f t="shared" si="12"/>
        <v>0</v>
      </c>
      <c r="AR26" s="20"/>
      <c r="AS26" s="20"/>
      <c r="AT26" s="79">
        <f t="shared" si="13"/>
        <v>0</v>
      </c>
      <c r="AU26" s="20"/>
      <c r="AV26" s="20"/>
      <c r="AW26" s="79">
        <f t="shared" si="14"/>
        <v>0</v>
      </c>
      <c r="AX26" s="20"/>
      <c r="AY26" s="20"/>
      <c r="AZ26" s="79">
        <f t="shared" si="15"/>
        <v>0</v>
      </c>
      <c r="BA26" s="20"/>
      <c r="BB26" s="20"/>
      <c r="BC26" s="79">
        <f t="shared" si="16"/>
        <v>0</v>
      </c>
      <c r="BD26" s="20"/>
      <c r="BE26" s="20"/>
      <c r="BF26" s="79">
        <f t="shared" si="17"/>
        <v>0</v>
      </c>
      <c r="BG26" s="20"/>
      <c r="BH26" s="20"/>
      <c r="BI26" s="79">
        <f t="shared" si="18"/>
        <v>0</v>
      </c>
      <c r="BJ26" s="20"/>
      <c r="BK26" s="20"/>
      <c r="BL26" s="79">
        <f t="shared" si="19"/>
        <v>0</v>
      </c>
      <c r="BM26" s="20"/>
      <c r="BN26" s="20"/>
      <c r="BO26" s="79">
        <f t="shared" si="20"/>
        <v>0</v>
      </c>
    </row>
    <row r="27" spans="1:67" ht="78" customHeight="1">
      <c r="A27" s="2"/>
      <c r="B27" s="7" t="s">
        <v>120</v>
      </c>
      <c r="C27" s="104">
        <v>1098764419</v>
      </c>
      <c r="D27" s="104">
        <v>1098764419</v>
      </c>
      <c r="E27" s="104">
        <v>1098764419</v>
      </c>
      <c r="F27" s="104">
        <v>1098764419</v>
      </c>
      <c r="G27" s="105">
        <f t="shared" si="0"/>
        <v>0</v>
      </c>
      <c r="H27" s="101"/>
      <c r="I27" s="101"/>
      <c r="J27" s="79">
        <f t="shared" si="1"/>
        <v>0</v>
      </c>
      <c r="K27" s="101"/>
      <c r="L27" s="101"/>
      <c r="M27" s="79">
        <f t="shared" si="2"/>
        <v>0</v>
      </c>
      <c r="N27" s="101"/>
      <c r="O27" s="101"/>
      <c r="P27" s="79">
        <f t="shared" si="3"/>
        <v>0</v>
      </c>
      <c r="Q27" s="20"/>
      <c r="R27" s="20"/>
      <c r="S27" s="79">
        <f t="shared" si="4"/>
        <v>0</v>
      </c>
      <c r="T27" s="20"/>
      <c r="U27" s="20"/>
      <c r="V27" s="79">
        <f t="shared" si="5"/>
        <v>0</v>
      </c>
      <c r="W27" s="20"/>
      <c r="X27" s="20"/>
      <c r="Y27" s="79">
        <f t="shared" si="6"/>
        <v>0</v>
      </c>
      <c r="Z27" s="12"/>
      <c r="AA27" s="12"/>
      <c r="AB27" s="79">
        <f t="shared" si="7"/>
        <v>0</v>
      </c>
      <c r="AC27" s="20"/>
      <c r="AD27" s="20"/>
      <c r="AE27" s="79">
        <f t="shared" si="8"/>
        <v>0</v>
      </c>
      <c r="AF27" s="20"/>
      <c r="AG27" s="20"/>
      <c r="AH27" s="74">
        <f t="shared" si="9"/>
        <v>0</v>
      </c>
      <c r="AI27" s="20"/>
      <c r="AJ27" s="20"/>
      <c r="AK27" s="79">
        <f t="shared" si="10"/>
        <v>0</v>
      </c>
      <c r="AL27" s="20"/>
      <c r="AM27" s="20"/>
      <c r="AN27" s="79">
        <f t="shared" si="11"/>
        <v>0</v>
      </c>
      <c r="AO27" s="20"/>
      <c r="AP27" s="20"/>
      <c r="AQ27" s="79">
        <f t="shared" si="12"/>
        <v>0</v>
      </c>
      <c r="AR27" s="20"/>
      <c r="AS27" s="20"/>
      <c r="AT27" s="79">
        <f t="shared" si="13"/>
        <v>0</v>
      </c>
      <c r="AU27" s="20"/>
      <c r="AV27" s="20"/>
      <c r="AW27" s="79">
        <f t="shared" si="14"/>
        <v>0</v>
      </c>
      <c r="AX27" s="20"/>
      <c r="AY27" s="20"/>
      <c r="AZ27" s="79">
        <f t="shared" si="15"/>
        <v>0</v>
      </c>
      <c r="BA27" s="20"/>
      <c r="BB27" s="20"/>
      <c r="BC27" s="79">
        <f t="shared" si="16"/>
        <v>0</v>
      </c>
      <c r="BD27" s="20"/>
      <c r="BE27" s="20"/>
      <c r="BF27" s="79">
        <f t="shared" si="17"/>
        <v>0</v>
      </c>
      <c r="BG27" s="20"/>
      <c r="BH27" s="20"/>
      <c r="BI27" s="79">
        <f t="shared" si="18"/>
        <v>0</v>
      </c>
      <c r="BJ27" s="20"/>
      <c r="BK27" s="20"/>
      <c r="BL27" s="79">
        <f t="shared" si="19"/>
        <v>0</v>
      </c>
      <c r="BM27" s="20"/>
      <c r="BN27" s="20"/>
      <c r="BO27" s="79">
        <f t="shared" si="20"/>
        <v>0</v>
      </c>
    </row>
    <row r="28" spans="1:67" ht="62.25" customHeight="1">
      <c r="A28" s="2"/>
      <c r="B28" s="5" t="s">
        <v>121</v>
      </c>
      <c r="C28" s="104">
        <v>455913380</v>
      </c>
      <c r="D28" s="104">
        <v>455913380</v>
      </c>
      <c r="E28" s="104">
        <v>455913380</v>
      </c>
      <c r="F28" s="104">
        <v>455913380</v>
      </c>
      <c r="G28" s="105">
        <f t="shared" si="0"/>
        <v>0</v>
      </c>
      <c r="H28" s="101"/>
      <c r="I28" s="101"/>
      <c r="J28" s="79">
        <f t="shared" si="1"/>
        <v>0</v>
      </c>
      <c r="K28" s="101"/>
      <c r="L28" s="101"/>
      <c r="M28" s="79">
        <f t="shared" si="2"/>
        <v>0</v>
      </c>
      <c r="N28" s="101"/>
      <c r="O28" s="101"/>
      <c r="P28" s="79">
        <f t="shared" si="3"/>
        <v>0</v>
      </c>
      <c r="Q28" s="20"/>
      <c r="R28" s="20"/>
      <c r="S28" s="79">
        <f t="shared" si="4"/>
        <v>0</v>
      </c>
      <c r="T28" s="20"/>
      <c r="U28" s="20"/>
      <c r="V28" s="79">
        <f t="shared" si="5"/>
        <v>0</v>
      </c>
      <c r="W28" s="20"/>
      <c r="X28" s="20"/>
      <c r="Y28" s="79">
        <f t="shared" si="6"/>
        <v>0</v>
      </c>
      <c r="Z28" s="12"/>
      <c r="AA28" s="12"/>
      <c r="AB28" s="79">
        <f t="shared" si="7"/>
        <v>0</v>
      </c>
      <c r="AC28" s="20"/>
      <c r="AD28" s="20"/>
      <c r="AE28" s="79">
        <f t="shared" si="8"/>
        <v>0</v>
      </c>
      <c r="AF28" s="20"/>
      <c r="AG28" s="20"/>
      <c r="AH28" s="74">
        <f t="shared" si="9"/>
        <v>0</v>
      </c>
      <c r="AI28" s="20"/>
      <c r="AJ28" s="20"/>
      <c r="AK28" s="79">
        <f t="shared" si="10"/>
        <v>0</v>
      </c>
      <c r="AL28" s="20"/>
      <c r="AM28" s="20"/>
      <c r="AN28" s="79">
        <f t="shared" si="11"/>
        <v>0</v>
      </c>
      <c r="AO28" s="20"/>
      <c r="AP28" s="20"/>
      <c r="AQ28" s="79">
        <f t="shared" si="12"/>
        <v>0</v>
      </c>
      <c r="AR28" s="20"/>
      <c r="AS28" s="20"/>
      <c r="AT28" s="79">
        <f t="shared" si="13"/>
        <v>0</v>
      </c>
      <c r="AU28" s="20"/>
      <c r="AV28" s="20"/>
      <c r="AW28" s="79">
        <f t="shared" si="14"/>
        <v>0</v>
      </c>
      <c r="AX28" s="20"/>
      <c r="AY28" s="20"/>
      <c r="AZ28" s="79">
        <f t="shared" si="15"/>
        <v>0</v>
      </c>
      <c r="BA28" s="20"/>
      <c r="BB28" s="20"/>
      <c r="BC28" s="79">
        <f t="shared" si="16"/>
        <v>0</v>
      </c>
      <c r="BD28" s="20"/>
      <c r="BE28" s="20"/>
      <c r="BF28" s="79">
        <f t="shared" si="17"/>
        <v>0</v>
      </c>
      <c r="BG28" s="20"/>
      <c r="BH28" s="20"/>
      <c r="BI28" s="79">
        <f t="shared" si="18"/>
        <v>0</v>
      </c>
      <c r="BJ28" s="20"/>
      <c r="BK28" s="20"/>
      <c r="BL28" s="79">
        <f t="shared" si="19"/>
        <v>0</v>
      </c>
      <c r="BM28" s="20"/>
      <c r="BN28" s="20"/>
      <c r="BO28" s="79">
        <f t="shared" si="20"/>
        <v>0</v>
      </c>
    </row>
    <row r="29" spans="1:67" ht="30.75" customHeight="1">
      <c r="A29" s="2"/>
      <c r="B29" s="5" t="s">
        <v>73</v>
      </c>
      <c r="C29" s="104">
        <v>2292223</v>
      </c>
      <c r="D29" s="104"/>
      <c r="E29" s="104">
        <v>2292223</v>
      </c>
      <c r="F29" s="104"/>
      <c r="G29" s="105">
        <f t="shared" si="0"/>
        <v>0</v>
      </c>
      <c r="H29" s="20">
        <v>452413</v>
      </c>
      <c r="I29" s="20">
        <v>452413</v>
      </c>
      <c r="J29" s="79">
        <f t="shared" si="1"/>
        <v>0</v>
      </c>
      <c r="K29" s="20">
        <v>271447</v>
      </c>
      <c r="L29" s="20">
        <v>271447</v>
      </c>
      <c r="M29" s="79">
        <f t="shared" si="2"/>
        <v>0</v>
      </c>
      <c r="N29" s="20">
        <v>60322</v>
      </c>
      <c r="O29" s="20">
        <v>60322</v>
      </c>
      <c r="P29" s="79">
        <f t="shared" si="3"/>
        <v>0</v>
      </c>
      <c r="Q29" s="20">
        <v>120643</v>
      </c>
      <c r="R29" s="20">
        <v>120643</v>
      </c>
      <c r="S29" s="79">
        <f t="shared" si="4"/>
        <v>0</v>
      </c>
      <c r="T29" s="20">
        <v>120643</v>
      </c>
      <c r="U29" s="20">
        <v>120643</v>
      </c>
      <c r="V29" s="79">
        <f t="shared" si="5"/>
        <v>0</v>
      </c>
      <c r="W29" s="20">
        <v>90482</v>
      </c>
      <c r="X29" s="20">
        <v>90482</v>
      </c>
      <c r="Y29" s="79">
        <f t="shared" si="6"/>
        <v>0</v>
      </c>
      <c r="Z29" s="12">
        <v>120643</v>
      </c>
      <c r="AA29" s="12">
        <v>120643</v>
      </c>
      <c r="AB29" s="79">
        <f t="shared" si="7"/>
        <v>0</v>
      </c>
      <c r="AC29" s="20">
        <v>60322</v>
      </c>
      <c r="AD29" s="20">
        <v>60322</v>
      </c>
      <c r="AE29" s="79">
        <f t="shared" si="8"/>
        <v>0</v>
      </c>
      <c r="AF29" s="20">
        <v>60322</v>
      </c>
      <c r="AG29" s="20">
        <v>60322</v>
      </c>
      <c r="AH29" s="74">
        <f t="shared" si="9"/>
        <v>0</v>
      </c>
      <c r="AI29" s="20">
        <v>30161</v>
      </c>
      <c r="AJ29" s="20">
        <v>30161</v>
      </c>
      <c r="AK29" s="79">
        <f t="shared" si="10"/>
        <v>0</v>
      </c>
      <c r="AL29" s="12">
        <v>120643</v>
      </c>
      <c r="AM29" s="12">
        <v>120643</v>
      </c>
      <c r="AN29" s="79">
        <f t="shared" si="11"/>
        <v>0</v>
      </c>
      <c r="AO29" s="20">
        <v>60322</v>
      </c>
      <c r="AP29" s="20">
        <v>60322</v>
      </c>
      <c r="AQ29" s="79">
        <f t="shared" si="12"/>
        <v>0</v>
      </c>
      <c r="AR29" s="20">
        <v>60322</v>
      </c>
      <c r="AS29" s="20">
        <v>60322</v>
      </c>
      <c r="AT29" s="79">
        <f t="shared" si="13"/>
        <v>0</v>
      </c>
      <c r="AU29" s="20">
        <v>60322</v>
      </c>
      <c r="AV29" s="20">
        <v>60322</v>
      </c>
      <c r="AW29" s="79">
        <f t="shared" si="14"/>
        <v>0</v>
      </c>
      <c r="AX29" s="20">
        <v>90482</v>
      </c>
      <c r="AY29" s="20">
        <v>90482</v>
      </c>
      <c r="AZ29" s="79">
        <f t="shared" si="15"/>
        <v>0</v>
      </c>
      <c r="BA29" s="20">
        <v>60322</v>
      </c>
      <c r="BB29" s="20">
        <v>60322</v>
      </c>
      <c r="BC29" s="79">
        <f t="shared" si="16"/>
        <v>0</v>
      </c>
      <c r="BD29" s="20">
        <v>90482</v>
      </c>
      <c r="BE29" s="20">
        <v>90482</v>
      </c>
      <c r="BF29" s="79">
        <f t="shared" si="17"/>
        <v>0</v>
      </c>
      <c r="BG29" s="20">
        <v>90482</v>
      </c>
      <c r="BH29" s="20">
        <v>90482</v>
      </c>
      <c r="BI29" s="79">
        <f t="shared" si="18"/>
        <v>0</v>
      </c>
      <c r="BJ29" s="20">
        <v>60322</v>
      </c>
      <c r="BK29" s="20">
        <v>60322</v>
      </c>
      <c r="BL29" s="79">
        <f t="shared" si="19"/>
        <v>0</v>
      </c>
      <c r="BM29" s="20">
        <v>211126</v>
      </c>
      <c r="BN29" s="20">
        <v>211126</v>
      </c>
      <c r="BO29" s="79">
        <f t="shared" si="20"/>
        <v>0</v>
      </c>
    </row>
    <row r="30" spans="1:67" ht="30.75" customHeight="1">
      <c r="A30" s="2"/>
      <c r="B30" s="5" t="s">
        <v>74</v>
      </c>
      <c r="C30" s="104">
        <v>175000</v>
      </c>
      <c r="D30" s="124"/>
      <c r="E30" s="104">
        <v>175000</v>
      </c>
      <c r="F30" s="124"/>
      <c r="G30" s="105">
        <f t="shared" si="0"/>
        <v>0</v>
      </c>
      <c r="H30" s="20"/>
      <c r="I30" s="20"/>
      <c r="J30" s="79">
        <f t="shared" si="1"/>
        <v>0</v>
      </c>
      <c r="K30" s="20">
        <v>59000</v>
      </c>
      <c r="L30" s="20">
        <v>59000</v>
      </c>
      <c r="M30" s="79">
        <f t="shared" si="2"/>
        <v>0</v>
      </c>
      <c r="N30" s="20"/>
      <c r="O30" s="20"/>
      <c r="P30" s="79">
        <f t="shared" si="3"/>
        <v>0</v>
      </c>
      <c r="Q30" s="20"/>
      <c r="R30" s="20"/>
      <c r="S30" s="79">
        <f t="shared" si="4"/>
        <v>0</v>
      </c>
      <c r="T30" s="20">
        <v>58000</v>
      </c>
      <c r="U30" s="20">
        <v>58000</v>
      </c>
      <c r="V30" s="79">
        <f t="shared" si="5"/>
        <v>0</v>
      </c>
      <c r="W30" s="20"/>
      <c r="X30" s="20"/>
      <c r="Y30" s="79">
        <f t="shared" si="6"/>
        <v>0</v>
      </c>
      <c r="Z30" s="12"/>
      <c r="AA30" s="12"/>
      <c r="AB30" s="79">
        <f t="shared" si="7"/>
        <v>0</v>
      </c>
      <c r="AC30" s="20"/>
      <c r="AD30" s="20"/>
      <c r="AE30" s="79">
        <f t="shared" si="8"/>
        <v>0</v>
      </c>
      <c r="AF30" s="20"/>
      <c r="AG30" s="20"/>
      <c r="AH30" s="74">
        <f t="shared" si="9"/>
        <v>0</v>
      </c>
      <c r="AI30" s="20"/>
      <c r="AJ30" s="20"/>
      <c r="AK30" s="79">
        <f t="shared" si="10"/>
        <v>0</v>
      </c>
      <c r="AL30" s="12"/>
      <c r="AM30" s="12"/>
      <c r="AN30" s="79">
        <f t="shared" si="11"/>
        <v>0</v>
      </c>
      <c r="AO30" s="20"/>
      <c r="AP30" s="20"/>
      <c r="AQ30" s="79">
        <f t="shared" si="12"/>
        <v>0</v>
      </c>
      <c r="AR30" s="20"/>
      <c r="AS30" s="20"/>
      <c r="AT30" s="79">
        <f>AS30-AR30</f>
        <v>0</v>
      </c>
      <c r="AU30" s="20"/>
      <c r="AV30" s="20"/>
      <c r="AW30" s="79">
        <f t="shared" si="14"/>
        <v>0</v>
      </c>
      <c r="AX30" s="20"/>
      <c r="AY30" s="20"/>
      <c r="AZ30" s="79">
        <f t="shared" si="15"/>
        <v>0</v>
      </c>
      <c r="BA30" s="20"/>
      <c r="BB30" s="20"/>
      <c r="BC30" s="79">
        <f t="shared" si="16"/>
        <v>0</v>
      </c>
      <c r="BD30" s="20"/>
      <c r="BE30" s="20"/>
      <c r="BF30" s="79">
        <f t="shared" si="17"/>
        <v>0</v>
      </c>
      <c r="BG30" s="20">
        <v>58000</v>
      </c>
      <c r="BH30" s="20">
        <v>58000</v>
      </c>
      <c r="BI30" s="79">
        <f t="shared" si="18"/>
        <v>0</v>
      </c>
      <c r="BJ30" s="20"/>
      <c r="BK30" s="20"/>
      <c r="BL30" s="79">
        <f t="shared" si="19"/>
        <v>0</v>
      </c>
      <c r="BM30" s="20"/>
      <c r="BN30" s="20"/>
      <c r="BO30" s="79">
        <f t="shared" si="20"/>
        <v>0</v>
      </c>
    </row>
    <row r="31" spans="1:67" ht="16.5" customHeight="1">
      <c r="A31" s="2"/>
      <c r="B31" s="5" t="s">
        <v>75</v>
      </c>
      <c r="C31" s="104">
        <v>155337284</v>
      </c>
      <c r="D31" s="124"/>
      <c r="E31" s="104">
        <v>155337284</v>
      </c>
      <c r="F31" s="124"/>
      <c r="G31" s="105">
        <f t="shared" si="0"/>
        <v>0</v>
      </c>
      <c r="H31" s="20">
        <v>3500000</v>
      </c>
      <c r="I31" s="20">
        <v>3500000</v>
      </c>
      <c r="J31" s="79">
        <f t="shared" si="1"/>
        <v>0</v>
      </c>
      <c r="K31" s="20">
        <v>4863796</v>
      </c>
      <c r="L31" s="20">
        <v>4863796</v>
      </c>
      <c r="M31" s="79">
        <f t="shared" si="2"/>
        <v>0</v>
      </c>
      <c r="N31" s="20"/>
      <c r="O31" s="20"/>
      <c r="P31" s="79">
        <f t="shared" si="3"/>
        <v>0</v>
      </c>
      <c r="Q31" s="20">
        <v>14466454</v>
      </c>
      <c r="R31" s="20">
        <v>14466454</v>
      </c>
      <c r="S31" s="79">
        <f t="shared" si="4"/>
        <v>0</v>
      </c>
      <c r="T31" s="20">
        <v>10406190</v>
      </c>
      <c r="U31" s="20">
        <v>10406190</v>
      </c>
      <c r="V31" s="79">
        <f t="shared" si="5"/>
        <v>0</v>
      </c>
      <c r="W31" s="20">
        <v>12200000</v>
      </c>
      <c r="X31" s="20">
        <v>12200000</v>
      </c>
      <c r="Y31" s="79">
        <f t="shared" si="6"/>
        <v>0</v>
      </c>
      <c r="Z31" s="12">
        <v>16878211</v>
      </c>
      <c r="AA31" s="12">
        <v>16878211</v>
      </c>
      <c r="AB31" s="79">
        <f t="shared" si="7"/>
        <v>0</v>
      </c>
      <c r="AC31" s="20">
        <v>5433900</v>
      </c>
      <c r="AD31" s="20">
        <v>5433900</v>
      </c>
      <c r="AE31" s="79">
        <f t="shared" si="8"/>
        <v>0</v>
      </c>
      <c r="AF31" s="20">
        <v>9443723</v>
      </c>
      <c r="AG31" s="20">
        <v>9443723</v>
      </c>
      <c r="AH31" s="74">
        <f t="shared" si="9"/>
        <v>0</v>
      </c>
      <c r="AI31" s="20">
        <v>2758124</v>
      </c>
      <c r="AJ31" s="20">
        <v>2758124</v>
      </c>
      <c r="AK31" s="79">
        <f t="shared" si="10"/>
        <v>0</v>
      </c>
      <c r="AL31" s="12">
        <v>8765117</v>
      </c>
      <c r="AM31" s="12">
        <v>8765117</v>
      </c>
      <c r="AN31" s="79">
        <f t="shared" si="11"/>
        <v>0</v>
      </c>
      <c r="AO31" s="20">
        <v>6743358</v>
      </c>
      <c r="AP31" s="20">
        <v>6743358</v>
      </c>
      <c r="AQ31" s="79">
        <f t="shared" si="12"/>
        <v>0</v>
      </c>
      <c r="AR31" s="20">
        <v>5080257</v>
      </c>
      <c r="AS31" s="20">
        <v>5080257</v>
      </c>
      <c r="AT31" s="79">
        <f t="shared" si="13"/>
        <v>0</v>
      </c>
      <c r="AU31" s="20">
        <v>5704384</v>
      </c>
      <c r="AV31" s="20">
        <v>5704384</v>
      </c>
      <c r="AW31" s="79">
        <f t="shared" si="14"/>
        <v>0</v>
      </c>
      <c r="AX31" s="20">
        <v>5224914</v>
      </c>
      <c r="AY31" s="20">
        <v>5224914</v>
      </c>
      <c r="AZ31" s="79">
        <f t="shared" si="15"/>
        <v>0</v>
      </c>
      <c r="BA31" s="20">
        <v>5320650</v>
      </c>
      <c r="BB31" s="20">
        <v>5320650</v>
      </c>
      <c r="BC31" s="79">
        <f t="shared" si="16"/>
        <v>0</v>
      </c>
      <c r="BD31" s="20">
        <v>7545065</v>
      </c>
      <c r="BE31" s="20">
        <v>7545065</v>
      </c>
      <c r="BF31" s="79">
        <f t="shared" si="17"/>
        <v>0</v>
      </c>
      <c r="BG31" s="20">
        <v>10748093</v>
      </c>
      <c r="BH31" s="20">
        <v>10748093</v>
      </c>
      <c r="BI31" s="79">
        <f t="shared" si="18"/>
        <v>0</v>
      </c>
      <c r="BJ31" s="20">
        <v>9166183</v>
      </c>
      <c r="BK31" s="20">
        <v>9166183</v>
      </c>
      <c r="BL31" s="79">
        <f t="shared" si="19"/>
        <v>0</v>
      </c>
      <c r="BM31" s="20">
        <v>11088865</v>
      </c>
      <c r="BN31" s="20">
        <v>11088865</v>
      </c>
      <c r="BO31" s="79">
        <f t="shared" si="20"/>
        <v>0</v>
      </c>
    </row>
    <row r="32" spans="1:67" ht="17.25" customHeight="1">
      <c r="A32" s="2"/>
      <c r="B32" s="5" t="s">
        <v>52</v>
      </c>
      <c r="C32" s="104">
        <v>16421058</v>
      </c>
      <c r="D32" s="124"/>
      <c r="E32" s="104">
        <v>16421058</v>
      </c>
      <c r="F32" s="124"/>
      <c r="G32" s="105">
        <f t="shared" si="0"/>
        <v>0</v>
      </c>
      <c r="H32" s="20">
        <v>4000000</v>
      </c>
      <c r="I32" s="20">
        <v>4000000</v>
      </c>
      <c r="J32" s="79">
        <f t="shared" si="1"/>
        <v>0</v>
      </c>
      <c r="K32" s="20">
        <v>550000</v>
      </c>
      <c r="L32" s="20">
        <v>550000</v>
      </c>
      <c r="M32" s="79">
        <f t="shared" si="2"/>
        <v>0</v>
      </c>
      <c r="N32" s="20"/>
      <c r="O32" s="20"/>
      <c r="P32" s="79">
        <f t="shared" si="3"/>
        <v>0</v>
      </c>
      <c r="Q32" s="20">
        <v>350000</v>
      </c>
      <c r="R32" s="20">
        <v>350000</v>
      </c>
      <c r="S32" s="79">
        <f t="shared" si="4"/>
        <v>0</v>
      </c>
      <c r="T32" s="20">
        <v>523302</v>
      </c>
      <c r="U32" s="20">
        <v>523302</v>
      </c>
      <c r="V32" s="79">
        <f t="shared" si="5"/>
        <v>0</v>
      </c>
      <c r="W32" s="20">
        <v>311940</v>
      </c>
      <c r="X32" s="20">
        <v>311940</v>
      </c>
      <c r="Y32" s="79">
        <f t="shared" si="6"/>
        <v>0</v>
      </c>
      <c r="Z32" s="12"/>
      <c r="AA32" s="12"/>
      <c r="AB32" s="79">
        <f t="shared" si="7"/>
        <v>0</v>
      </c>
      <c r="AC32" s="20">
        <v>2531567</v>
      </c>
      <c r="AD32" s="20">
        <v>2531567</v>
      </c>
      <c r="AE32" s="79">
        <f t="shared" si="8"/>
        <v>0</v>
      </c>
      <c r="AF32" s="20">
        <v>350000</v>
      </c>
      <c r="AG32" s="20">
        <v>350000</v>
      </c>
      <c r="AH32" s="74">
        <f t="shared" si="9"/>
        <v>0</v>
      </c>
      <c r="AI32" s="20">
        <v>836829</v>
      </c>
      <c r="AJ32" s="20">
        <v>836829</v>
      </c>
      <c r="AK32" s="79">
        <f t="shared" si="10"/>
        <v>0</v>
      </c>
      <c r="AL32" s="12">
        <v>1050000</v>
      </c>
      <c r="AM32" s="12">
        <v>1050000</v>
      </c>
      <c r="AN32" s="79">
        <f t="shared" si="11"/>
        <v>0</v>
      </c>
      <c r="AO32" s="20"/>
      <c r="AP32" s="20"/>
      <c r="AQ32" s="79">
        <f t="shared" si="12"/>
        <v>0</v>
      </c>
      <c r="AR32" s="20">
        <v>350000</v>
      </c>
      <c r="AS32" s="20">
        <v>350000</v>
      </c>
      <c r="AT32" s="79">
        <f t="shared" si="13"/>
        <v>0</v>
      </c>
      <c r="AU32" s="20">
        <v>350000</v>
      </c>
      <c r="AV32" s="20">
        <v>350000</v>
      </c>
      <c r="AW32" s="79">
        <f t="shared" si="14"/>
        <v>0</v>
      </c>
      <c r="AX32" s="20">
        <v>315000</v>
      </c>
      <c r="AY32" s="20">
        <v>315000</v>
      </c>
      <c r="AZ32" s="79">
        <f t="shared" si="15"/>
        <v>0</v>
      </c>
      <c r="BA32" s="20">
        <v>1140000</v>
      </c>
      <c r="BB32" s="20">
        <v>1140000</v>
      </c>
      <c r="BC32" s="79">
        <f t="shared" si="16"/>
        <v>0</v>
      </c>
      <c r="BD32" s="20">
        <v>1234390</v>
      </c>
      <c r="BE32" s="20">
        <v>1234390</v>
      </c>
      <c r="BF32" s="79">
        <f t="shared" si="17"/>
        <v>0</v>
      </c>
      <c r="BG32" s="20">
        <v>2187000</v>
      </c>
      <c r="BH32" s="20">
        <v>2187000</v>
      </c>
      <c r="BI32" s="79">
        <f t="shared" si="18"/>
        <v>0</v>
      </c>
      <c r="BJ32" s="20">
        <v>341030</v>
      </c>
      <c r="BK32" s="20">
        <v>341030</v>
      </c>
      <c r="BL32" s="79">
        <f t="shared" si="19"/>
        <v>0</v>
      </c>
      <c r="BM32" s="20"/>
      <c r="BN32" s="20"/>
      <c r="BO32" s="79">
        <f t="shared" si="20"/>
        <v>0</v>
      </c>
    </row>
    <row r="33" spans="1:67" ht="33" customHeight="1">
      <c r="A33" s="2"/>
      <c r="B33" s="5" t="s">
        <v>76</v>
      </c>
      <c r="C33" s="104">
        <v>6000000</v>
      </c>
      <c r="D33" s="104">
        <v>6000000</v>
      </c>
      <c r="E33" s="104">
        <v>6000000</v>
      </c>
      <c r="F33" s="104">
        <v>6000000</v>
      </c>
      <c r="G33" s="105">
        <f t="shared" si="0"/>
        <v>0</v>
      </c>
      <c r="H33" s="20"/>
      <c r="I33" s="20"/>
      <c r="J33" s="79">
        <f t="shared" si="1"/>
        <v>0</v>
      </c>
      <c r="K33" s="20"/>
      <c r="L33" s="20"/>
      <c r="M33" s="79">
        <f t="shared" si="2"/>
        <v>0</v>
      </c>
      <c r="N33" s="20"/>
      <c r="O33" s="20"/>
      <c r="P33" s="79">
        <f t="shared" si="3"/>
        <v>0</v>
      </c>
      <c r="Q33" s="20"/>
      <c r="R33" s="20"/>
      <c r="S33" s="79">
        <f t="shared" si="4"/>
        <v>0</v>
      </c>
      <c r="T33" s="20"/>
      <c r="U33" s="20"/>
      <c r="V33" s="79">
        <f t="shared" si="5"/>
        <v>0</v>
      </c>
      <c r="W33" s="20"/>
      <c r="X33" s="20"/>
      <c r="Y33" s="79">
        <f t="shared" si="6"/>
        <v>0</v>
      </c>
      <c r="Z33" s="12"/>
      <c r="AA33" s="12"/>
      <c r="AB33" s="79">
        <f t="shared" si="7"/>
        <v>0</v>
      </c>
      <c r="AC33" s="20"/>
      <c r="AD33" s="20"/>
      <c r="AE33" s="79">
        <f t="shared" si="8"/>
        <v>0</v>
      </c>
      <c r="AF33" s="20"/>
      <c r="AG33" s="20"/>
      <c r="AH33" s="74">
        <f t="shared" si="9"/>
        <v>0</v>
      </c>
      <c r="AI33" s="20"/>
      <c r="AJ33" s="20"/>
      <c r="AK33" s="79">
        <f t="shared" si="10"/>
        <v>0</v>
      </c>
      <c r="AL33" s="12"/>
      <c r="AM33" s="12"/>
      <c r="AN33" s="79">
        <f t="shared" si="11"/>
        <v>0</v>
      </c>
      <c r="AO33" s="20"/>
      <c r="AP33" s="20"/>
      <c r="AQ33" s="79">
        <f t="shared" si="12"/>
        <v>0</v>
      </c>
      <c r="AR33" s="20"/>
      <c r="AS33" s="20"/>
      <c r="AT33" s="79">
        <f t="shared" si="13"/>
        <v>0</v>
      </c>
      <c r="AU33" s="20"/>
      <c r="AV33" s="20"/>
      <c r="AW33" s="79">
        <f t="shared" si="14"/>
        <v>0</v>
      </c>
      <c r="AX33" s="20"/>
      <c r="AY33" s="20"/>
      <c r="AZ33" s="79">
        <f t="shared" si="15"/>
        <v>0</v>
      </c>
      <c r="BA33" s="20"/>
      <c r="BB33" s="20"/>
      <c r="BC33" s="79">
        <f t="shared" si="16"/>
        <v>0</v>
      </c>
      <c r="BD33" s="20"/>
      <c r="BE33" s="20"/>
      <c r="BF33" s="79">
        <f t="shared" si="17"/>
        <v>0</v>
      </c>
      <c r="BG33" s="20"/>
      <c r="BH33" s="20"/>
      <c r="BI33" s="79">
        <f t="shared" si="18"/>
        <v>0</v>
      </c>
      <c r="BJ33" s="20"/>
      <c r="BK33" s="20"/>
      <c r="BL33" s="79">
        <f t="shared" si="19"/>
        <v>0</v>
      </c>
      <c r="BM33" s="20"/>
      <c r="BN33" s="20"/>
      <c r="BO33" s="79">
        <f t="shared" si="20"/>
        <v>0</v>
      </c>
    </row>
    <row r="34" spans="1:67" ht="33" customHeight="1">
      <c r="A34" s="2"/>
      <c r="B34" s="143" t="s">
        <v>77</v>
      </c>
      <c r="C34" s="144"/>
      <c r="D34" s="144"/>
      <c r="E34" s="144"/>
      <c r="F34" s="144"/>
      <c r="G34" s="145">
        <f t="shared" si="0"/>
        <v>0</v>
      </c>
      <c r="H34" s="146"/>
      <c r="I34" s="146"/>
      <c r="J34" s="147">
        <f t="shared" si="1"/>
        <v>0</v>
      </c>
      <c r="K34" s="146"/>
      <c r="L34" s="146"/>
      <c r="M34" s="147">
        <f t="shared" si="2"/>
        <v>0</v>
      </c>
      <c r="N34" s="146"/>
      <c r="O34" s="146"/>
      <c r="P34" s="147">
        <f t="shared" si="3"/>
        <v>0</v>
      </c>
      <c r="Q34" s="146"/>
      <c r="R34" s="146"/>
      <c r="S34" s="147">
        <f t="shared" si="4"/>
        <v>0</v>
      </c>
      <c r="T34" s="146"/>
      <c r="U34" s="146"/>
      <c r="V34" s="147">
        <f t="shared" si="5"/>
        <v>0</v>
      </c>
      <c r="W34" s="146"/>
      <c r="X34" s="146"/>
      <c r="Y34" s="147">
        <f t="shared" si="6"/>
        <v>0</v>
      </c>
      <c r="Z34" s="148"/>
      <c r="AA34" s="148"/>
      <c r="AB34" s="147">
        <f t="shared" si="7"/>
        <v>0</v>
      </c>
      <c r="AC34" s="146"/>
      <c r="AD34" s="146"/>
      <c r="AE34" s="147">
        <f t="shared" si="8"/>
        <v>0</v>
      </c>
      <c r="AF34" s="146"/>
      <c r="AG34" s="146"/>
      <c r="AH34" s="149">
        <f t="shared" si="9"/>
        <v>0</v>
      </c>
      <c r="AI34" s="146"/>
      <c r="AJ34" s="146"/>
      <c r="AK34" s="147">
        <f t="shared" si="10"/>
        <v>0</v>
      </c>
      <c r="AL34" s="148"/>
      <c r="AM34" s="148"/>
      <c r="AN34" s="147">
        <f t="shared" si="11"/>
        <v>0</v>
      </c>
      <c r="AO34" s="146"/>
      <c r="AP34" s="146"/>
      <c r="AQ34" s="147">
        <f t="shared" si="12"/>
        <v>0</v>
      </c>
      <c r="AR34" s="146"/>
      <c r="AS34" s="146"/>
      <c r="AT34" s="147">
        <f t="shared" si="13"/>
        <v>0</v>
      </c>
      <c r="AU34" s="146"/>
      <c r="AV34" s="146"/>
      <c r="AW34" s="147">
        <f t="shared" si="14"/>
        <v>0</v>
      </c>
      <c r="AX34" s="146"/>
      <c r="AY34" s="146"/>
      <c r="AZ34" s="147">
        <f t="shared" si="15"/>
        <v>0</v>
      </c>
      <c r="BA34" s="146"/>
      <c r="BB34" s="146"/>
      <c r="BC34" s="147">
        <f t="shared" si="16"/>
        <v>0</v>
      </c>
      <c r="BD34" s="146"/>
      <c r="BE34" s="146"/>
      <c r="BF34" s="147">
        <f t="shared" si="17"/>
        <v>0</v>
      </c>
      <c r="BG34" s="146"/>
      <c r="BH34" s="146"/>
      <c r="BI34" s="147">
        <f t="shared" si="18"/>
        <v>0</v>
      </c>
      <c r="BJ34" s="146"/>
      <c r="BK34" s="146"/>
      <c r="BL34" s="147">
        <f t="shared" si="19"/>
        <v>0</v>
      </c>
      <c r="BM34" s="146"/>
      <c r="BN34" s="146"/>
      <c r="BO34" s="147">
        <f t="shared" si="20"/>
        <v>0</v>
      </c>
    </row>
    <row r="35" spans="1:67" ht="48.75" customHeight="1">
      <c r="A35" s="2"/>
      <c r="B35" s="5" t="s">
        <v>78</v>
      </c>
      <c r="C35" s="104">
        <v>1471830</v>
      </c>
      <c r="D35" s="104"/>
      <c r="E35" s="104">
        <v>1471830</v>
      </c>
      <c r="F35" s="104"/>
      <c r="G35" s="105">
        <f t="shared" si="0"/>
        <v>0</v>
      </c>
      <c r="H35" s="20"/>
      <c r="I35" s="20"/>
      <c r="J35" s="79">
        <f t="shared" si="1"/>
        <v>0</v>
      </c>
      <c r="K35" s="20"/>
      <c r="L35" s="20"/>
      <c r="M35" s="79">
        <f t="shared" si="2"/>
        <v>0</v>
      </c>
      <c r="N35" s="20"/>
      <c r="O35" s="20"/>
      <c r="P35" s="79">
        <f t="shared" si="3"/>
        <v>0</v>
      </c>
      <c r="Q35" s="20"/>
      <c r="R35" s="20"/>
      <c r="S35" s="79">
        <f t="shared" si="4"/>
        <v>0</v>
      </c>
      <c r="T35" s="20"/>
      <c r="U35" s="20"/>
      <c r="V35" s="79">
        <f t="shared" si="5"/>
        <v>0</v>
      </c>
      <c r="W35" s="20"/>
      <c r="X35" s="20"/>
      <c r="Y35" s="79">
        <f t="shared" si="6"/>
        <v>0</v>
      </c>
      <c r="Z35" s="12"/>
      <c r="AA35" s="12"/>
      <c r="AB35" s="79">
        <f t="shared" si="7"/>
        <v>0</v>
      </c>
      <c r="AC35" s="20"/>
      <c r="AD35" s="20"/>
      <c r="AE35" s="79">
        <f t="shared" si="8"/>
        <v>0</v>
      </c>
      <c r="AF35" s="20"/>
      <c r="AG35" s="20"/>
      <c r="AH35" s="74">
        <f t="shared" si="9"/>
        <v>0</v>
      </c>
      <c r="AI35" s="20"/>
      <c r="AJ35" s="20"/>
      <c r="AK35" s="79">
        <f t="shared" si="10"/>
        <v>0</v>
      </c>
      <c r="AL35" s="12"/>
      <c r="AM35" s="12"/>
      <c r="AN35" s="79">
        <f t="shared" si="11"/>
        <v>0</v>
      </c>
      <c r="AO35" s="20"/>
      <c r="AP35" s="20"/>
      <c r="AQ35" s="79">
        <f t="shared" si="12"/>
        <v>0</v>
      </c>
      <c r="AR35" s="20"/>
      <c r="AS35" s="20"/>
      <c r="AT35" s="79">
        <f t="shared" si="13"/>
        <v>0</v>
      </c>
      <c r="AU35" s="20"/>
      <c r="AV35" s="20"/>
      <c r="AW35" s="79">
        <f t="shared" si="14"/>
        <v>0</v>
      </c>
      <c r="AX35" s="20"/>
      <c r="AY35" s="20"/>
      <c r="AZ35" s="79">
        <f t="shared" si="15"/>
        <v>0</v>
      </c>
      <c r="BA35" s="20">
        <v>1471830</v>
      </c>
      <c r="BB35" s="20">
        <v>1471830</v>
      </c>
      <c r="BC35" s="79">
        <f t="shared" si="16"/>
        <v>0</v>
      </c>
      <c r="BD35" s="20"/>
      <c r="BE35" s="20"/>
      <c r="BF35" s="79">
        <f t="shared" si="17"/>
        <v>0</v>
      </c>
      <c r="BG35" s="20"/>
      <c r="BH35" s="20"/>
      <c r="BI35" s="79">
        <f t="shared" si="18"/>
        <v>0</v>
      </c>
      <c r="BJ35" s="20"/>
      <c r="BK35" s="20"/>
      <c r="BL35" s="79">
        <f t="shared" si="19"/>
        <v>0</v>
      </c>
      <c r="BM35" s="20"/>
      <c r="BN35" s="20"/>
      <c r="BO35" s="79">
        <f t="shared" si="20"/>
        <v>0</v>
      </c>
    </row>
    <row r="36" spans="1:67" ht="31.5" customHeight="1">
      <c r="A36" s="2"/>
      <c r="B36" s="5" t="s">
        <v>79</v>
      </c>
      <c r="C36" s="104">
        <v>178672895</v>
      </c>
      <c r="D36" s="104">
        <v>178672895</v>
      </c>
      <c r="E36" s="104">
        <v>176892411</v>
      </c>
      <c r="F36" s="104">
        <v>176892411</v>
      </c>
      <c r="G36" s="105">
        <f t="shared" si="0"/>
        <v>-1780484</v>
      </c>
      <c r="H36" s="20"/>
      <c r="I36" s="20"/>
      <c r="J36" s="79">
        <f t="shared" si="1"/>
        <v>0</v>
      </c>
      <c r="K36" s="20"/>
      <c r="L36" s="20"/>
      <c r="M36" s="79">
        <f t="shared" si="2"/>
        <v>0</v>
      </c>
      <c r="N36" s="20"/>
      <c r="O36" s="20"/>
      <c r="P36" s="79">
        <f t="shared" si="3"/>
        <v>0</v>
      </c>
      <c r="Q36" s="20"/>
      <c r="R36" s="20"/>
      <c r="S36" s="79">
        <f t="shared" si="4"/>
        <v>0</v>
      </c>
      <c r="T36" s="20"/>
      <c r="U36" s="20"/>
      <c r="V36" s="79">
        <f t="shared" si="5"/>
        <v>0</v>
      </c>
      <c r="W36" s="20"/>
      <c r="X36" s="20"/>
      <c r="Y36" s="79">
        <f t="shared" si="6"/>
        <v>0</v>
      </c>
      <c r="Z36" s="12"/>
      <c r="AA36" s="12"/>
      <c r="AB36" s="79">
        <f t="shared" si="7"/>
        <v>0</v>
      </c>
      <c r="AC36" s="20"/>
      <c r="AD36" s="20"/>
      <c r="AE36" s="79">
        <f t="shared" si="8"/>
        <v>0</v>
      </c>
      <c r="AF36" s="20"/>
      <c r="AG36" s="20"/>
      <c r="AH36" s="74">
        <f t="shared" si="9"/>
        <v>0</v>
      </c>
      <c r="AI36" s="20"/>
      <c r="AJ36" s="20"/>
      <c r="AK36" s="79">
        <f t="shared" si="10"/>
        <v>0</v>
      </c>
      <c r="AL36" s="12"/>
      <c r="AM36" s="12"/>
      <c r="AN36" s="79">
        <f t="shared" si="11"/>
        <v>0</v>
      </c>
      <c r="AO36" s="20"/>
      <c r="AP36" s="20"/>
      <c r="AQ36" s="79">
        <f t="shared" si="12"/>
        <v>0</v>
      </c>
      <c r="AR36" s="20"/>
      <c r="AS36" s="20"/>
      <c r="AT36" s="79">
        <f t="shared" si="13"/>
        <v>0</v>
      </c>
      <c r="AU36" s="20"/>
      <c r="AV36" s="20"/>
      <c r="AW36" s="79">
        <f t="shared" si="14"/>
        <v>0</v>
      </c>
      <c r="AX36" s="20"/>
      <c r="AY36" s="20"/>
      <c r="AZ36" s="79">
        <f t="shared" si="15"/>
        <v>0</v>
      </c>
      <c r="BA36" s="20"/>
      <c r="BB36" s="20"/>
      <c r="BC36" s="79">
        <f t="shared" si="16"/>
        <v>0</v>
      </c>
      <c r="BD36" s="20"/>
      <c r="BE36" s="20"/>
      <c r="BF36" s="79">
        <f t="shared" si="17"/>
        <v>0</v>
      </c>
      <c r="BG36" s="20"/>
      <c r="BH36" s="20"/>
      <c r="BI36" s="79">
        <f t="shared" si="18"/>
        <v>0</v>
      </c>
      <c r="BJ36" s="20"/>
      <c r="BK36" s="20"/>
      <c r="BL36" s="79">
        <f t="shared" si="19"/>
        <v>0</v>
      </c>
      <c r="BM36" s="20"/>
      <c r="BN36" s="20"/>
      <c r="BO36" s="79">
        <f t="shared" si="20"/>
        <v>0</v>
      </c>
    </row>
    <row r="37" spans="1:67" ht="31.5" customHeight="1">
      <c r="A37" s="2"/>
      <c r="B37" s="143" t="s">
        <v>53</v>
      </c>
      <c r="C37" s="144"/>
      <c r="D37" s="144"/>
      <c r="E37" s="144"/>
      <c r="F37" s="144"/>
      <c r="G37" s="145">
        <f t="shared" si="0"/>
        <v>0</v>
      </c>
      <c r="H37" s="146"/>
      <c r="I37" s="146"/>
      <c r="J37" s="147">
        <f t="shared" si="1"/>
        <v>0</v>
      </c>
      <c r="K37" s="146"/>
      <c r="L37" s="146"/>
      <c r="M37" s="147">
        <f t="shared" si="2"/>
        <v>0</v>
      </c>
      <c r="N37" s="146"/>
      <c r="O37" s="146"/>
      <c r="P37" s="147">
        <f t="shared" si="3"/>
        <v>0</v>
      </c>
      <c r="Q37" s="146"/>
      <c r="R37" s="146"/>
      <c r="S37" s="147">
        <f t="shared" si="4"/>
        <v>0</v>
      </c>
      <c r="T37" s="146"/>
      <c r="U37" s="146"/>
      <c r="V37" s="147">
        <f t="shared" si="5"/>
        <v>0</v>
      </c>
      <c r="W37" s="146"/>
      <c r="X37" s="146"/>
      <c r="Y37" s="147">
        <f t="shared" si="6"/>
        <v>0</v>
      </c>
      <c r="Z37" s="148"/>
      <c r="AA37" s="148"/>
      <c r="AB37" s="147">
        <f t="shared" si="7"/>
        <v>0</v>
      </c>
      <c r="AC37" s="146"/>
      <c r="AD37" s="146"/>
      <c r="AE37" s="147">
        <f t="shared" si="8"/>
        <v>0</v>
      </c>
      <c r="AF37" s="146"/>
      <c r="AG37" s="146"/>
      <c r="AH37" s="149">
        <f t="shared" si="9"/>
        <v>0</v>
      </c>
      <c r="AI37" s="146"/>
      <c r="AJ37" s="146"/>
      <c r="AK37" s="147">
        <f t="shared" si="10"/>
        <v>0</v>
      </c>
      <c r="AL37" s="148"/>
      <c r="AM37" s="148"/>
      <c r="AN37" s="147">
        <f t="shared" si="11"/>
        <v>0</v>
      </c>
      <c r="AO37" s="146"/>
      <c r="AP37" s="146"/>
      <c r="AQ37" s="147">
        <f t="shared" si="12"/>
        <v>0</v>
      </c>
      <c r="AR37" s="146"/>
      <c r="AS37" s="146"/>
      <c r="AT37" s="147">
        <f t="shared" si="13"/>
        <v>0</v>
      </c>
      <c r="AU37" s="146"/>
      <c r="AV37" s="146"/>
      <c r="AW37" s="147">
        <f t="shared" si="14"/>
        <v>0</v>
      </c>
      <c r="AX37" s="146"/>
      <c r="AY37" s="146"/>
      <c r="AZ37" s="147">
        <f t="shared" si="15"/>
        <v>0</v>
      </c>
      <c r="BA37" s="146"/>
      <c r="BB37" s="146"/>
      <c r="BC37" s="147">
        <f t="shared" si="16"/>
        <v>0</v>
      </c>
      <c r="BD37" s="146"/>
      <c r="BE37" s="146"/>
      <c r="BF37" s="147">
        <f t="shared" si="17"/>
        <v>0</v>
      </c>
      <c r="BG37" s="146"/>
      <c r="BH37" s="146"/>
      <c r="BI37" s="147">
        <f t="shared" si="18"/>
        <v>0</v>
      </c>
      <c r="BJ37" s="146"/>
      <c r="BK37" s="146"/>
      <c r="BL37" s="147">
        <f t="shared" si="19"/>
        <v>0</v>
      </c>
      <c r="BM37" s="146"/>
      <c r="BN37" s="146"/>
      <c r="BO37" s="147">
        <f t="shared" si="20"/>
        <v>0</v>
      </c>
    </row>
    <row r="38" spans="1:67" ht="31.5" customHeight="1">
      <c r="A38" s="2"/>
      <c r="B38" s="5" t="s">
        <v>54</v>
      </c>
      <c r="C38" s="104">
        <v>13142763</v>
      </c>
      <c r="D38" s="124"/>
      <c r="E38" s="104">
        <v>13142763</v>
      </c>
      <c r="F38" s="124"/>
      <c r="G38" s="105">
        <f t="shared" si="0"/>
        <v>0</v>
      </c>
      <c r="H38" s="20"/>
      <c r="I38" s="20"/>
      <c r="J38" s="79">
        <f t="shared" si="1"/>
        <v>0</v>
      </c>
      <c r="K38" s="20"/>
      <c r="L38" s="20"/>
      <c r="M38" s="79">
        <f t="shared" si="2"/>
        <v>0</v>
      </c>
      <c r="N38" s="20"/>
      <c r="O38" s="20"/>
      <c r="P38" s="79">
        <f t="shared" si="3"/>
        <v>0</v>
      </c>
      <c r="Q38" s="20"/>
      <c r="R38" s="20"/>
      <c r="S38" s="79">
        <f t="shared" si="4"/>
        <v>0</v>
      </c>
      <c r="T38" s="20"/>
      <c r="U38" s="20"/>
      <c r="V38" s="79">
        <f t="shared" si="5"/>
        <v>0</v>
      </c>
      <c r="W38" s="20"/>
      <c r="X38" s="20"/>
      <c r="Y38" s="79">
        <f t="shared" si="6"/>
        <v>0</v>
      </c>
      <c r="Z38" s="12"/>
      <c r="AA38" s="12"/>
      <c r="AB38" s="79">
        <f t="shared" si="7"/>
        <v>0</v>
      </c>
      <c r="AC38" s="20">
        <v>5684750</v>
      </c>
      <c r="AD38" s="20">
        <v>5684750</v>
      </c>
      <c r="AE38" s="79">
        <f t="shared" si="8"/>
        <v>0</v>
      </c>
      <c r="AF38" s="20"/>
      <c r="AG38" s="20"/>
      <c r="AH38" s="74">
        <f t="shared" si="9"/>
        <v>0</v>
      </c>
      <c r="AI38" s="20"/>
      <c r="AJ38" s="20"/>
      <c r="AK38" s="79">
        <f t="shared" si="10"/>
        <v>0</v>
      </c>
      <c r="AL38" s="12">
        <v>2813000</v>
      </c>
      <c r="AM38" s="12">
        <v>2813000</v>
      </c>
      <c r="AN38" s="79">
        <f t="shared" si="11"/>
        <v>0</v>
      </c>
      <c r="AO38" s="20">
        <v>1480000</v>
      </c>
      <c r="AP38" s="20">
        <v>1480000</v>
      </c>
      <c r="AQ38" s="79">
        <f t="shared" si="12"/>
        <v>0</v>
      </c>
      <c r="AR38" s="20"/>
      <c r="AS38" s="20"/>
      <c r="AT38" s="79">
        <f t="shared" si="13"/>
        <v>0</v>
      </c>
      <c r="AU38" s="20"/>
      <c r="AV38" s="20"/>
      <c r="AW38" s="79">
        <f t="shared" si="14"/>
        <v>0</v>
      </c>
      <c r="AX38" s="20"/>
      <c r="AY38" s="20"/>
      <c r="AZ38" s="79">
        <f t="shared" si="15"/>
        <v>0</v>
      </c>
      <c r="BA38" s="20"/>
      <c r="BB38" s="20"/>
      <c r="BC38" s="79">
        <f t="shared" si="16"/>
        <v>0</v>
      </c>
      <c r="BD38" s="20"/>
      <c r="BE38" s="20"/>
      <c r="BF38" s="79">
        <f t="shared" si="17"/>
        <v>0</v>
      </c>
      <c r="BG38" s="20"/>
      <c r="BH38" s="20"/>
      <c r="BI38" s="79">
        <f t="shared" si="18"/>
        <v>0</v>
      </c>
      <c r="BJ38" s="20"/>
      <c r="BK38" s="20"/>
      <c r="BL38" s="79">
        <f t="shared" si="19"/>
        <v>0</v>
      </c>
      <c r="BM38" s="20">
        <v>3165013</v>
      </c>
      <c r="BN38" s="20">
        <v>3165013</v>
      </c>
      <c r="BO38" s="79">
        <f t="shared" si="20"/>
        <v>0</v>
      </c>
    </row>
    <row r="39" spans="1:67" ht="31.5" customHeight="1">
      <c r="A39" s="2"/>
      <c r="B39" s="5" t="s">
        <v>55</v>
      </c>
      <c r="C39" s="104">
        <v>96500624</v>
      </c>
      <c r="D39" s="104"/>
      <c r="E39" s="104">
        <v>95258624</v>
      </c>
      <c r="F39" s="124"/>
      <c r="G39" s="105">
        <f t="shared" si="0"/>
        <v>-1242000</v>
      </c>
      <c r="H39" s="20"/>
      <c r="I39" s="20"/>
      <c r="J39" s="79">
        <f t="shared" si="1"/>
        <v>0</v>
      </c>
      <c r="K39" s="20">
        <v>8971346</v>
      </c>
      <c r="L39" s="20">
        <v>8971346</v>
      </c>
      <c r="M39" s="79">
        <f t="shared" si="2"/>
        <v>0</v>
      </c>
      <c r="N39" s="20"/>
      <c r="O39" s="20"/>
      <c r="P39" s="79">
        <f t="shared" si="3"/>
        <v>0</v>
      </c>
      <c r="Q39" s="20"/>
      <c r="R39" s="20"/>
      <c r="S39" s="79">
        <f t="shared" si="4"/>
        <v>0</v>
      </c>
      <c r="T39" s="20">
        <v>19470645</v>
      </c>
      <c r="U39" s="20">
        <v>19470645</v>
      </c>
      <c r="V39" s="79">
        <f t="shared" si="5"/>
        <v>0</v>
      </c>
      <c r="W39" s="20">
        <v>795312</v>
      </c>
      <c r="X39" s="20">
        <v>795312</v>
      </c>
      <c r="Y39" s="79">
        <f t="shared" si="6"/>
        <v>0</v>
      </c>
      <c r="Z39" s="12">
        <v>13115001</v>
      </c>
      <c r="AA39" s="12">
        <v>13115001</v>
      </c>
      <c r="AB39" s="79">
        <f t="shared" si="7"/>
        <v>0</v>
      </c>
      <c r="AC39" s="12"/>
      <c r="AD39" s="12"/>
      <c r="AE39" s="79">
        <f t="shared" si="8"/>
        <v>0</v>
      </c>
      <c r="AF39" s="20"/>
      <c r="AG39" s="20"/>
      <c r="AH39" s="74">
        <f t="shared" si="9"/>
        <v>0</v>
      </c>
      <c r="AI39" s="20"/>
      <c r="AJ39" s="20"/>
      <c r="AK39" s="79">
        <f t="shared" si="10"/>
        <v>0</v>
      </c>
      <c r="AL39" s="12">
        <v>9807890</v>
      </c>
      <c r="AM39" s="12">
        <v>9807890</v>
      </c>
      <c r="AN39" s="79">
        <f t="shared" si="11"/>
        <v>0</v>
      </c>
      <c r="AO39" s="20">
        <v>25876640</v>
      </c>
      <c r="AP39" s="20">
        <v>25876640</v>
      </c>
      <c r="AQ39" s="79">
        <f t="shared" si="12"/>
        <v>0</v>
      </c>
      <c r="AR39" s="20"/>
      <c r="AS39" s="20"/>
      <c r="AT39" s="79">
        <f t="shared" si="13"/>
        <v>0</v>
      </c>
      <c r="AU39" s="20"/>
      <c r="AV39" s="20"/>
      <c r="AW39" s="79">
        <f t="shared" si="14"/>
        <v>0</v>
      </c>
      <c r="AX39" s="20">
        <v>1998000</v>
      </c>
      <c r="AY39" s="20">
        <v>1998000</v>
      </c>
      <c r="AZ39" s="79">
        <f t="shared" si="15"/>
        <v>0</v>
      </c>
      <c r="BA39" s="20">
        <v>1728649</v>
      </c>
      <c r="BB39" s="20">
        <v>486649</v>
      </c>
      <c r="BC39" s="79">
        <f t="shared" si="16"/>
        <v>-1242000</v>
      </c>
      <c r="BD39" s="20"/>
      <c r="BE39" s="20"/>
      <c r="BF39" s="79">
        <f t="shared" si="17"/>
        <v>0</v>
      </c>
      <c r="BG39" s="20"/>
      <c r="BH39" s="20"/>
      <c r="BI39" s="79">
        <f t="shared" si="18"/>
        <v>0</v>
      </c>
      <c r="BJ39" s="20"/>
      <c r="BK39" s="20"/>
      <c r="BL39" s="79">
        <f t="shared" si="19"/>
        <v>0</v>
      </c>
      <c r="BM39" s="20">
        <v>14737141</v>
      </c>
      <c r="BN39" s="20">
        <v>14737141</v>
      </c>
      <c r="BO39" s="79">
        <f t="shared" si="20"/>
        <v>0</v>
      </c>
    </row>
    <row r="40" spans="1:67" ht="31.5" customHeight="1">
      <c r="A40" s="2"/>
      <c r="B40" s="5" t="s">
        <v>80</v>
      </c>
      <c r="C40" s="104">
        <v>64296768</v>
      </c>
      <c r="D40" s="104"/>
      <c r="E40" s="104">
        <v>67894875</v>
      </c>
      <c r="F40" s="124"/>
      <c r="G40" s="105">
        <f t="shared" si="0"/>
        <v>3598107</v>
      </c>
      <c r="H40" s="20"/>
      <c r="I40" s="20"/>
      <c r="J40" s="79">
        <f t="shared" si="1"/>
        <v>0</v>
      </c>
      <c r="K40" s="20"/>
      <c r="L40" s="20"/>
      <c r="M40" s="79">
        <f t="shared" si="2"/>
        <v>0</v>
      </c>
      <c r="N40" s="20">
        <v>1131505</v>
      </c>
      <c r="O40" s="20">
        <v>1131505</v>
      </c>
      <c r="P40" s="79">
        <f t="shared" si="3"/>
        <v>0</v>
      </c>
      <c r="Q40" s="20"/>
      <c r="R40" s="20"/>
      <c r="S40" s="79">
        <f t="shared" si="4"/>
        <v>0</v>
      </c>
      <c r="T40" s="20">
        <v>25653038</v>
      </c>
      <c r="U40" s="20">
        <v>25653038</v>
      </c>
      <c r="V40" s="79">
        <f t="shared" si="5"/>
        <v>0</v>
      </c>
      <c r="W40" s="20">
        <v>1605984</v>
      </c>
      <c r="X40" s="20">
        <v>1605984</v>
      </c>
      <c r="Y40" s="79">
        <f t="shared" si="6"/>
        <v>0</v>
      </c>
      <c r="Z40" s="12">
        <v>2429944</v>
      </c>
      <c r="AA40" s="12">
        <v>2429944</v>
      </c>
      <c r="AB40" s="79">
        <f t="shared" si="7"/>
        <v>0</v>
      </c>
      <c r="AC40" s="20">
        <v>279903</v>
      </c>
      <c r="AD40" s="20">
        <v>279903</v>
      </c>
      <c r="AE40" s="79">
        <f t="shared" si="8"/>
        <v>0</v>
      </c>
      <c r="AF40" s="20">
        <v>312469</v>
      </c>
      <c r="AG40" s="20">
        <v>312469</v>
      </c>
      <c r="AH40" s="74">
        <f t="shared" si="9"/>
        <v>0</v>
      </c>
      <c r="AI40" s="20">
        <v>357908</v>
      </c>
      <c r="AJ40" s="20">
        <v>357908</v>
      </c>
      <c r="AK40" s="79">
        <f t="shared" si="10"/>
        <v>0</v>
      </c>
      <c r="AL40" s="12">
        <v>468368</v>
      </c>
      <c r="AM40" s="12">
        <v>468368</v>
      </c>
      <c r="AN40" s="79">
        <f t="shared" si="11"/>
        <v>0</v>
      </c>
      <c r="AO40" s="20">
        <v>11016182</v>
      </c>
      <c r="AP40" s="20">
        <v>17488088</v>
      </c>
      <c r="AQ40" s="79">
        <f t="shared" si="12"/>
        <v>6471906</v>
      </c>
      <c r="AR40" s="20">
        <v>89100</v>
      </c>
      <c r="AS40" s="20">
        <v>878598</v>
      </c>
      <c r="AT40" s="79">
        <f t="shared" si="13"/>
        <v>789498</v>
      </c>
      <c r="AU40" s="20">
        <v>303092</v>
      </c>
      <c r="AV40" s="20">
        <v>503092</v>
      </c>
      <c r="AW40" s="79">
        <f t="shared" si="14"/>
        <v>200000</v>
      </c>
      <c r="AX40" s="20">
        <v>196918</v>
      </c>
      <c r="AY40" s="20">
        <v>196918</v>
      </c>
      <c r="AZ40" s="79">
        <f t="shared" si="15"/>
        <v>0</v>
      </c>
      <c r="BA40" s="20">
        <v>14284047</v>
      </c>
      <c r="BB40" s="20">
        <v>9284350</v>
      </c>
      <c r="BC40" s="79">
        <f t="shared" si="16"/>
        <v>-4999697</v>
      </c>
      <c r="BD40" s="20"/>
      <c r="BE40" s="20"/>
      <c r="BF40" s="79">
        <f t="shared" si="17"/>
        <v>0</v>
      </c>
      <c r="BG40" s="20">
        <v>6168311</v>
      </c>
      <c r="BH40" s="20">
        <v>7304711</v>
      </c>
      <c r="BI40" s="79">
        <f t="shared" si="18"/>
        <v>1136400</v>
      </c>
      <c r="BJ40" s="20"/>
      <c r="BK40" s="20"/>
      <c r="BL40" s="79">
        <f t="shared" si="19"/>
        <v>0</v>
      </c>
      <c r="BM40" s="20"/>
      <c r="BN40" s="20"/>
      <c r="BO40" s="79">
        <f t="shared" si="20"/>
        <v>0</v>
      </c>
    </row>
    <row r="41" spans="1:67" ht="31.5" customHeight="1">
      <c r="A41" s="2"/>
      <c r="B41" s="5" t="s">
        <v>81</v>
      </c>
      <c r="C41" s="104">
        <v>3000000</v>
      </c>
      <c r="D41" s="104"/>
      <c r="E41" s="104">
        <v>3000000</v>
      </c>
      <c r="F41" s="124"/>
      <c r="G41" s="105">
        <f t="shared" si="0"/>
        <v>0</v>
      </c>
      <c r="H41" s="20">
        <v>161000</v>
      </c>
      <c r="I41" s="20">
        <v>161000</v>
      </c>
      <c r="J41" s="79">
        <f t="shared" si="1"/>
        <v>0</v>
      </c>
      <c r="K41" s="20"/>
      <c r="L41" s="20"/>
      <c r="M41" s="79">
        <f t="shared" si="2"/>
        <v>0</v>
      </c>
      <c r="N41" s="20">
        <v>271000</v>
      </c>
      <c r="O41" s="20">
        <v>271000</v>
      </c>
      <c r="P41" s="79">
        <f t="shared" si="3"/>
        <v>0</v>
      </c>
      <c r="Q41" s="20">
        <v>129000</v>
      </c>
      <c r="R41" s="20">
        <v>129000</v>
      </c>
      <c r="S41" s="79">
        <f t="shared" si="4"/>
        <v>0</v>
      </c>
      <c r="T41" s="20">
        <v>362000</v>
      </c>
      <c r="U41" s="20">
        <v>362000</v>
      </c>
      <c r="V41" s="79">
        <f t="shared" si="5"/>
        <v>0</v>
      </c>
      <c r="W41" s="20">
        <v>226000</v>
      </c>
      <c r="X41" s="20">
        <v>226000</v>
      </c>
      <c r="Y41" s="79">
        <f t="shared" si="6"/>
        <v>0</v>
      </c>
      <c r="Z41" s="12">
        <v>149000</v>
      </c>
      <c r="AA41" s="12">
        <v>149000</v>
      </c>
      <c r="AB41" s="79">
        <f t="shared" si="7"/>
        <v>0</v>
      </c>
      <c r="AC41" s="20">
        <v>129000</v>
      </c>
      <c r="AD41" s="20">
        <v>129000</v>
      </c>
      <c r="AE41" s="79">
        <f t="shared" si="8"/>
        <v>0</v>
      </c>
      <c r="AF41" s="20">
        <v>90000</v>
      </c>
      <c r="AG41" s="20">
        <v>90000</v>
      </c>
      <c r="AH41" s="74">
        <f t="shared" si="9"/>
        <v>0</v>
      </c>
      <c r="AI41" s="20"/>
      <c r="AJ41" s="20"/>
      <c r="AK41" s="79">
        <f t="shared" si="10"/>
        <v>0</v>
      </c>
      <c r="AL41" s="12">
        <v>850000</v>
      </c>
      <c r="AM41" s="12">
        <v>850000</v>
      </c>
      <c r="AN41" s="79">
        <f t="shared" si="11"/>
        <v>0</v>
      </c>
      <c r="AO41" s="20">
        <v>200000</v>
      </c>
      <c r="AP41" s="20">
        <v>200000</v>
      </c>
      <c r="AQ41" s="79">
        <f t="shared" si="12"/>
        <v>0</v>
      </c>
      <c r="AR41" s="20">
        <v>103000</v>
      </c>
      <c r="AS41" s="20">
        <v>103000</v>
      </c>
      <c r="AT41" s="79">
        <f t="shared" si="13"/>
        <v>0</v>
      </c>
      <c r="AU41" s="20">
        <v>207000</v>
      </c>
      <c r="AV41" s="20">
        <v>207000</v>
      </c>
      <c r="AW41" s="79">
        <f t="shared" si="14"/>
        <v>0</v>
      </c>
      <c r="AX41" s="20"/>
      <c r="AY41" s="20"/>
      <c r="AZ41" s="79">
        <f t="shared" si="15"/>
        <v>0</v>
      </c>
      <c r="BA41" s="20">
        <v>123000</v>
      </c>
      <c r="BB41" s="20">
        <v>123000</v>
      </c>
      <c r="BC41" s="79">
        <f t="shared" si="16"/>
        <v>0</v>
      </c>
      <c r="BD41" s="20"/>
      <c r="BE41" s="20"/>
      <c r="BF41" s="79">
        <f t="shared" si="17"/>
        <v>0</v>
      </c>
      <c r="BG41" s="20"/>
      <c r="BH41" s="20"/>
      <c r="BI41" s="79">
        <f t="shared" si="18"/>
        <v>0</v>
      </c>
      <c r="BJ41" s="20"/>
      <c r="BK41" s="20"/>
      <c r="BL41" s="79">
        <f t="shared" si="19"/>
        <v>0</v>
      </c>
      <c r="BM41" s="20"/>
      <c r="BN41" s="20"/>
      <c r="BO41" s="79">
        <f t="shared" si="20"/>
        <v>0</v>
      </c>
    </row>
    <row r="42" spans="1:67" ht="31.5" customHeight="1">
      <c r="A42" s="2"/>
      <c r="B42" s="5" t="s">
        <v>82</v>
      </c>
      <c r="C42" s="104">
        <v>3927000</v>
      </c>
      <c r="D42" s="104">
        <v>3927000</v>
      </c>
      <c r="E42" s="104">
        <v>3927000</v>
      </c>
      <c r="F42" s="104">
        <v>3927000</v>
      </c>
      <c r="G42" s="105">
        <f t="shared" si="0"/>
        <v>0</v>
      </c>
      <c r="H42" s="20"/>
      <c r="I42" s="20"/>
      <c r="J42" s="79">
        <f t="shared" si="1"/>
        <v>0</v>
      </c>
      <c r="K42" s="20"/>
      <c r="L42" s="20"/>
      <c r="M42" s="79">
        <f t="shared" si="2"/>
        <v>0</v>
      </c>
      <c r="N42" s="20"/>
      <c r="O42" s="20"/>
      <c r="P42" s="79">
        <f t="shared" si="3"/>
        <v>0</v>
      </c>
      <c r="Q42" s="20"/>
      <c r="R42" s="20"/>
      <c r="S42" s="79">
        <f t="shared" si="4"/>
        <v>0</v>
      </c>
      <c r="T42" s="20"/>
      <c r="U42" s="20"/>
      <c r="V42" s="79">
        <f t="shared" si="5"/>
        <v>0</v>
      </c>
      <c r="W42" s="20"/>
      <c r="X42" s="20"/>
      <c r="Y42" s="79">
        <f t="shared" si="6"/>
        <v>0</v>
      </c>
      <c r="Z42" s="12"/>
      <c r="AA42" s="12"/>
      <c r="AB42" s="79">
        <f t="shared" si="7"/>
        <v>0</v>
      </c>
      <c r="AC42" s="20"/>
      <c r="AD42" s="20"/>
      <c r="AE42" s="79">
        <f t="shared" si="8"/>
        <v>0</v>
      </c>
      <c r="AF42" s="20"/>
      <c r="AG42" s="20"/>
      <c r="AH42" s="74">
        <f t="shared" si="9"/>
        <v>0</v>
      </c>
      <c r="AI42" s="20"/>
      <c r="AJ42" s="20"/>
      <c r="AK42" s="79">
        <f t="shared" si="10"/>
        <v>0</v>
      </c>
      <c r="AL42" s="12"/>
      <c r="AM42" s="12"/>
      <c r="AN42" s="79">
        <f t="shared" si="11"/>
        <v>0</v>
      </c>
      <c r="AO42" s="20"/>
      <c r="AP42" s="20"/>
      <c r="AQ42" s="79">
        <f t="shared" si="12"/>
        <v>0</v>
      </c>
      <c r="AR42" s="20"/>
      <c r="AS42" s="20"/>
      <c r="AT42" s="79">
        <f t="shared" si="13"/>
        <v>0</v>
      </c>
      <c r="AU42" s="20"/>
      <c r="AV42" s="20"/>
      <c r="AW42" s="79">
        <f t="shared" si="14"/>
        <v>0</v>
      </c>
      <c r="AX42" s="20"/>
      <c r="AY42" s="20"/>
      <c r="AZ42" s="79">
        <f t="shared" si="15"/>
        <v>0</v>
      </c>
      <c r="BA42" s="20"/>
      <c r="BB42" s="20"/>
      <c r="BC42" s="79">
        <f t="shared" si="16"/>
        <v>0</v>
      </c>
      <c r="BD42" s="20"/>
      <c r="BE42" s="20"/>
      <c r="BF42" s="79">
        <f t="shared" si="17"/>
        <v>0</v>
      </c>
      <c r="BG42" s="20"/>
      <c r="BH42" s="20"/>
      <c r="BI42" s="79">
        <f t="shared" si="18"/>
        <v>0</v>
      </c>
      <c r="BJ42" s="20"/>
      <c r="BK42" s="20"/>
      <c r="BL42" s="79">
        <f t="shared" si="19"/>
        <v>0</v>
      </c>
      <c r="BM42" s="20"/>
      <c r="BN42" s="20"/>
      <c r="BO42" s="79">
        <f t="shared" si="20"/>
        <v>0</v>
      </c>
    </row>
    <row r="43" spans="1:67" ht="15.75" customHeight="1">
      <c r="A43" s="2"/>
      <c r="B43" s="5" t="s">
        <v>83</v>
      </c>
      <c r="C43" s="16">
        <v>600000000</v>
      </c>
      <c r="D43" s="104"/>
      <c r="E43" s="16">
        <v>600000000</v>
      </c>
      <c r="F43" s="104"/>
      <c r="G43" s="105">
        <f t="shared" si="0"/>
        <v>0</v>
      </c>
      <c r="H43" s="20">
        <v>136260000</v>
      </c>
      <c r="I43" s="20">
        <v>136260000</v>
      </c>
      <c r="J43" s="79">
        <f t="shared" si="1"/>
        <v>0</v>
      </c>
      <c r="K43" s="20">
        <v>58865000</v>
      </c>
      <c r="L43" s="20">
        <v>58865000</v>
      </c>
      <c r="M43" s="79">
        <f t="shared" si="2"/>
        <v>0</v>
      </c>
      <c r="N43" s="20">
        <v>20848000</v>
      </c>
      <c r="O43" s="20">
        <v>20848000</v>
      </c>
      <c r="P43" s="79">
        <f t="shared" si="3"/>
        <v>0</v>
      </c>
      <c r="Q43" s="20">
        <v>40362000</v>
      </c>
      <c r="R43" s="20">
        <v>40362000</v>
      </c>
      <c r="S43" s="79">
        <f t="shared" si="4"/>
        <v>0</v>
      </c>
      <c r="T43" s="20">
        <v>31312000</v>
      </c>
      <c r="U43" s="20">
        <v>31312000</v>
      </c>
      <c r="V43" s="79">
        <f t="shared" si="5"/>
        <v>0</v>
      </c>
      <c r="W43" s="20">
        <v>37925000</v>
      </c>
      <c r="X43" s="20">
        <v>37925000</v>
      </c>
      <c r="Y43" s="79">
        <f t="shared" si="6"/>
        <v>0</v>
      </c>
      <c r="Z43" s="12">
        <v>20283000</v>
      </c>
      <c r="AA43" s="12">
        <v>20283000</v>
      </c>
      <c r="AB43" s="79">
        <f t="shared" si="7"/>
        <v>0</v>
      </c>
      <c r="AC43" s="20">
        <v>12296000</v>
      </c>
      <c r="AD43" s="20">
        <v>12296000</v>
      </c>
      <c r="AE43" s="79">
        <f t="shared" si="8"/>
        <v>0</v>
      </c>
      <c r="AF43" s="20">
        <v>21255000</v>
      </c>
      <c r="AG43" s="20">
        <v>21255000</v>
      </c>
      <c r="AH43" s="74">
        <f t="shared" si="9"/>
        <v>0</v>
      </c>
      <c r="AI43" s="20">
        <v>7108000</v>
      </c>
      <c r="AJ43" s="20">
        <v>7108000</v>
      </c>
      <c r="AK43" s="79">
        <f t="shared" si="10"/>
        <v>0</v>
      </c>
      <c r="AL43" s="12">
        <v>16893000</v>
      </c>
      <c r="AM43" s="12">
        <v>16893000</v>
      </c>
      <c r="AN43" s="79">
        <f t="shared" si="11"/>
        <v>0</v>
      </c>
      <c r="AO43" s="20">
        <v>28925000</v>
      </c>
      <c r="AP43" s="20">
        <v>28925000</v>
      </c>
      <c r="AQ43" s="79">
        <f t="shared" si="12"/>
        <v>0</v>
      </c>
      <c r="AR43" s="20">
        <v>20245000</v>
      </c>
      <c r="AS43" s="20">
        <v>20245000</v>
      </c>
      <c r="AT43" s="79">
        <f t="shared" si="13"/>
        <v>0</v>
      </c>
      <c r="AU43" s="20">
        <v>11128000</v>
      </c>
      <c r="AV43" s="20">
        <v>11128000</v>
      </c>
      <c r="AW43" s="79">
        <f t="shared" si="14"/>
        <v>0</v>
      </c>
      <c r="AX43" s="20">
        <v>22070000</v>
      </c>
      <c r="AY43" s="20">
        <v>22070000</v>
      </c>
      <c r="AZ43" s="79">
        <f t="shared" si="15"/>
        <v>0</v>
      </c>
      <c r="BA43" s="20">
        <v>19266000</v>
      </c>
      <c r="BB43" s="20">
        <v>19266000</v>
      </c>
      <c r="BC43" s="79">
        <f t="shared" si="16"/>
        <v>0</v>
      </c>
      <c r="BD43" s="20">
        <v>19951000</v>
      </c>
      <c r="BE43" s="20">
        <v>19951000</v>
      </c>
      <c r="BF43" s="79">
        <f t="shared" si="17"/>
        <v>0</v>
      </c>
      <c r="BG43" s="20">
        <v>24691000</v>
      </c>
      <c r="BH43" s="20">
        <v>24691000</v>
      </c>
      <c r="BI43" s="79">
        <f t="shared" si="18"/>
        <v>0</v>
      </c>
      <c r="BJ43" s="20">
        <v>18580000</v>
      </c>
      <c r="BK43" s="20">
        <v>18580000</v>
      </c>
      <c r="BL43" s="79">
        <f t="shared" si="19"/>
        <v>0</v>
      </c>
      <c r="BM43" s="20">
        <v>31737000</v>
      </c>
      <c r="BN43" s="20">
        <v>31737000</v>
      </c>
      <c r="BO43" s="79">
        <f t="shared" si="20"/>
        <v>0</v>
      </c>
    </row>
    <row r="44" spans="1:67" ht="31.5" customHeight="1">
      <c r="A44" s="2"/>
      <c r="B44" s="5" t="s">
        <v>56</v>
      </c>
      <c r="C44" s="16">
        <v>500000000</v>
      </c>
      <c r="D44" s="104"/>
      <c r="E44" s="16">
        <v>500000000</v>
      </c>
      <c r="F44" s="104"/>
      <c r="G44" s="105">
        <f t="shared" si="0"/>
        <v>0</v>
      </c>
      <c r="H44" s="20">
        <v>237475000</v>
      </c>
      <c r="I44" s="20">
        <v>237475000</v>
      </c>
      <c r="J44" s="79">
        <f t="shared" si="1"/>
        <v>0</v>
      </c>
      <c r="K44" s="20">
        <v>76021000</v>
      </c>
      <c r="L44" s="20">
        <v>76021000</v>
      </c>
      <c r="M44" s="79">
        <f t="shared" si="2"/>
        <v>0</v>
      </c>
      <c r="N44" s="20">
        <v>15739000</v>
      </c>
      <c r="O44" s="20">
        <v>15739000</v>
      </c>
      <c r="P44" s="79">
        <f t="shared" si="3"/>
        <v>0</v>
      </c>
      <c r="Q44" s="20">
        <v>10750000</v>
      </c>
      <c r="R44" s="20">
        <v>10750000</v>
      </c>
      <c r="S44" s="79">
        <f t="shared" si="4"/>
        <v>0</v>
      </c>
      <c r="T44" s="20">
        <v>25342000</v>
      </c>
      <c r="U44" s="20">
        <v>25342000</v>
      </c>
      <c r="V44" s="79">
        <f t="shared" si="5"/>
        <v>0</v>
      </c>
      <c r="W44" s="20">
        <v>17959000</v>
      </c>
      <c r="X44" s="20">
        <v>17959000</v>
      </c>
      <c r="Y44" s="79">
        <f t="shared" si="6"/>
        <v>0</v>
      </c>
      <c r="Z44" s="12">
        <v>22247000</v>
      </c>
      <c r="AA44" s="12">
        <v>22247000</v>
      </c>
      <c r="AB44" s="79">
        <f t="shared" si="7"/>
        <v>0</v>
      </c>
      <c r="AC44" s="20">
        <v>3747000</v>
      </c>
      <c r="AD44" s="20">
        <v>3747000</v>
      </c>
      <c r="AE44" s="79">
        <f t="shared" si="8"/>
        <v>0</v>
      </c>
      <c r="AF44" s="20">
        <v>4913000</v>
      </c>
      <c r="AG44" s="20">
        <v>4913000</v>
      </c>
      <c r="AH44" s="74">
        <f t="shared" si="9"/>
        <v>0</v>
      </c>
      <c r="AI44" s="20">
        <v>2622000</v>
      </c>
      <c r="AJ44" s="20">
        <v>2622000</v>
      </c>
      <c r="AK44" s="79">
        <f t="shared" si="10"/>
        <v>0</v>
      </c>
      <c r="AL44" s="12">
        <v>10486000</v>
      </c>
      <c r="AM44" s="12">
        <v>10486000</v>
      </c>
      <c r="AN44" s="79">
        <f t="shared" si="11"/>
        <v>0</v>
      </c>
      <c r="AO44" s="20">
        <v>10077000</v>
      </c>
      <c r="AP44" s="20">
        <v>10077000</v>
      </c>
      <c r="AQ44" s="79">
        <f t="shared" si="12"/>
        <v>0</v>
      </c>
      <c r="AR44" s="20">
        <v>4358000</v>
      </c>
      <c r="AS44" s="20">
        <v>4358000</v>
      </c>
      <c r="AT44" s="79">
        <f t="shared" si="13"/>
        <v>0</v>
      </c>
      <c r="AU44" s="20">
        <v>3919000</v>
      </c>
      <c r="AV44" s="20">
        <v>3919000</v>
      </c>
      <c r="AW44" s="79">
        <f t="shared" si="14"/>
        <v>0</v>
      </c>
      <c r="AX44" s="20">
        <v>5852000</v>
      </c>
      <c r="AY44" s="20">
        <v>5852000</v>
      </c>
      <c r="AZ44" s="79">
        <f t="shared" si="15"/>
        <v>0</v>
      </c>
      <c r="BA44" s="20">
        <v>7933000</v>
      </c>
      <c r="BB44" s="20">
        <v>7933000</v>
      </c>
      <c r="BC44" s="79">
        <f t="shared" si="16"/>
        <v>0</v>
      </c>
      <c r="BD44" s="20">
        <v>4051000</v>
      </c>
      <c r="BE44" s="20">
        <v>4051000</v>
      </c>
      <c r="BF44" s="79">
        <f t="shared" si="17"/>
        <v>0</v>
      </c>
      <c r="BG44" s="20">
        <v>8141000</v>
      </c>
      <c r="BH44" s="20">
        <v>8141000</v>
      </c>
      <c r="BI44" s="79">
        <f t="shared" si="18"/>
        <v>0</v>
      </c>
      <c r="BJ44" s="20">
        <v>5357000</v>
      </c>
      <c r="BK44" s="20">
        <v>5357000</v>
      </c>
      <c r="BL44" s="79">
        <f t="shared" si="19"/>
        <v>0</v>
      </c>
      <c r="BM44" s="20">
        <v>23011000</v>
      </c>
      <c r="BN44" s="20">
        <v>23011000</v>
      </c>
      <c r="BO44" s="79">
        <f t="shared" si="20"/>
        <v>0</v>
      </c>
    </row>
    <row r="45" spans="1:67" ht="46.5" customHeight="1">
      <c r="A45" s="2"/>
      <c r="B45" s="143" t="s">
        <v>84</v>
      </c>
      <c r="C45" s="150"/>
      <c r="D45" s="144"/>
      <c r="E45" s="150"/>
      <c r="F45" s="144"/>
      <c r="G45" s="145">
        <f t="shared" si="0"/>
        <v>0</v>
      </c>
      <c r="H45" s="151"/>
      <c r="I45" s="151"/>
      <c r="J45" s="147">
        <f t="shared" si="1"/>
        <v>0</v>
      </c>
      <c r="K45" s="151"/>
      <c r="L45" s="151"/>
      <c r="M45" s="147">
        <f t="shared" si="2"/>
        <v>0</v>
      </c>
      <c r="N45" s="151"/>
      <c r="O45" s="151"/>
      <c r="P45" s="147">
        <f t="shared" si="3"/>
        <v>0</v>
      </c>
      <c r="Q45" s="146"/>
      <c r="R45" s="146"/>
      <c r="S45" s="147">
        <f t="shared" si="4"/>
        <v>0</v>
      </c>
      <c r="T45" s="146"/>
      <c r="U45" s="146"/>
      <c r="V45" s="147">
        <f t="shared" si="5"/>
        <v>0</v>
      </c>
      <c r="W45" s="146"/>
      <c r="X45" s="146"/>
      <c r="Y45" s="147">
        <f t="shared" si="6"/>
        <v>0</v>
      </c>
      <c r="Z45" s="148"/>
      <c r="AA45" s="148"/>
      <c r="AB45" s="147">
        <f t="shared" si="7"/>
        <v>0</v>
      </c>
      <c r="AC45" s="146"/>
      <c r="AD45" s="146"/>
      <c r="AE45" s="147">
        <f t="shared" si="8"/>
        <v>0</v>
      </c>
      <c r="AF45" s="146"/>
      <c r="AG45" s="146"/>
      <c r="AH45" s="149">
        <f t="shared" si="9"/>
        <v>0</v>
      </c>
      <c r="AI45" s="146"/>
      <c r="AJ45" s="146"/>
      <c r="AK45" s="147">
        <f t="shared" si="10"/>
        <v>0</v>
      </c>
      <c r="AL45" s="148"/>
      <c r="AM45" s="148"/>
      <c r="AN45" s="147">
        <f t="shared" si="11"/>
        <v>0</v>
      </c>
      <c r="AO45" s="146"/>
      <c r="AP45" s="146"/>
      <c r="AQ45" s="147">
        <f t="shared" si="12"/>
        <v>0</v>
      </c>
      <c r="AR45" s="146"/>
      <c r="AS45" s="146"/>
      <c r="AT45" s="147">
        <f t="shared" si="13"/>
        <v>0</v>
      </c>
      <c r="AU45" s="146"/>
      <c r="AV45" s="146"/>
      <c r="AW45" s="147">
        <f t="shared" si="14"/>
        <v>0</v>
      </c>
      <c r="AX45" s="146"/>
      <c r="AY45" s="146"/>
      <c r="AZ45" s="147">
        <f t="shared" si="15"/>
        <v>0</v>
      </c>
      <c r="BA45" s="146"/>
      <c r="BB45" s="146"/>
      <c r="BC45" s="147">
        <f t="shared" si="16"/>
        <v>0</v>
      </c>
      <c r="BD45" s="146"/>
      <c r="BE45" s="146"/>
      <c r="BF45" s="147">
        <f t="shared" si="17"/>
        <v>0</v>
      </c>
      <c r="BG45" s="146"/>
      <c r="BH45" s="146"/>
      <c r="BI45" s="147">
        <f t="shared" si="18"/>
        <v>0</v>
      </c>
      <c r="BJ45" s="146"/>
      <c r="BK45" s="146"/>
      <c r="BL45" s="147">
        <f t="shared" si="19"/>
        <v>0</v>
      </c>
      <c r="BM45" s="146"/>
      <c r="BN45" s="146"/>
      <c r="BO45" s="147">
        <f t="shared" si="20"/>
        <v>0</v>
      </c>
    </row>
    <row r="46" spans="1:67" ht="49.5" customHeight="1">
      <c r="A46" s="2"/>
      <c r="B46" s="5" t="s">
        <v>85</v>
      </c>
      <c r="C46" s="16">
        <v>1330000</v>
      </c>
      <c r="D46" s="16">
        <v>1330000</v>
      </c>
      <c r="E46" s="16">
        <v>1330000</v>
      </c>
      <c r="F46" s="16">
        <v>1330000</v>
      </c>
      <c r="G46" s="105">
        <f t="shared" si="0"/>
        <v>0</v>
      </c>
      <c r="H46" s="101"/>
      <c r="I46" s="101"/>
      <c r="J46" s="79">
        <f t="shared" si="1"/>
        <v>0</v>
      </c>
      <c r="K46" s="101"/>
      <c r="L46" s="101"/>
      <c r="M46" s="79">
        <f t="shared" si="2"/>
        <v>0</v>
      </c>
      <c r="N46" s="101"/>
      <c r="O46" s="101"/>
      <c r="P46" s="79">
        <f t="shared" si="3"/>
        <v>0</v>
      </c>
      <c r="Q46" s="20"/>
      <c r="R46" s="20"/>
      <c r="S46" s="79">
        <f t="shared" si="4"/>
        <v>0</v>
      </c>
      <c r="T46" s="20"/>
      <c r="U46" s="20"/>
      <c r="V46" s="79">
        <f t="shared" si="5"/>
        <v>0</v>
      </c>
      <c r="W46" s="20"/>
      <c r="X46" s="20"/>
      <c r="Y46" s="79">
        <f t="shared" si="6"/>
        <v>0</v>
      </c>
      <c r="Z46" s="12"/>
      <c r="AA46" s="12"/>
      <c r="AB46" s="79">
        <f t="shared" si="7"/>
        <v>0</v>
      </c>
      <c r="AC46" s="20"/>
      <c r="AD46" s="20"/>
      <c r="AE46" s="79">
        <f t="shared" si="8"/>
        <v>0</v>
      </c>
      <c r="AF46" s="20"/>
      <c r="AG46" s="20"/>
      <c r="AH46" s="74">
        <f t="shared" si="9"/>
        <v>0</v>
      </c>
      <c r="AI46" s="20"/>
      <c r="AJ46" s="20"/>
      <c r="AK46" s="79">
        <f t="shared" si="10"/>
        <v>0</v>
      </c>
      <c r="AL46" s="12"/>
      <c r="AM46" s="12"/>
      <c r="AN46" s="79">
        <f t="shared" si="11"/>
        <v>0</v>
      </c>
      <c r="AO46" s="20"/>
      <c r="AP46" s="20"/>
      <c r="AQ46" s="79">
        <f t="shared" si="12"/>
        <v>0</v>
      </c>
      <c r="AR46" s="20"/>
      <c r="AS46" s="20"/>
      <c r="AT46" s="79">
        <f t="shared" si="13"/>
        <v>0</v>
      </c>
      <c r="AU46" s="20"/>
      <c r="AV46" s="20"/>
      <c r="AW46" s="79">
        <f t="shared" si="14"/>
        <v>0</v>
      </c>
      <c r="AX46" s="20"/>
      <c r="AY46" s="20"/>
      <c r="AZ46" s="79">
        <f t="shared" si="15"/>
        <v>0</v>
      </c>
      <c r="BA46" s="20"/>
      <c r="BB46" s="20"/>
      <c r="BC46" s="79">
        <f t="shared" si="16"/>
        <v>0</v>
      </c>
      <c r="BD46" s="20"/>
      <c r="BE46" s="20"/>
      <c r="BF46" s="79">
        <f t="shared" si="17"/>
        <v>0</v>
      </c>
      <c r="BG46" s="20"/>
      <c r="BH46" s="20"/>
      <c r="BI46" s="79">
        <f t="shared" si="18"/>
        <v>0</v>
      </c>
      <c r="BJ46" s="20"/>
      <c r="BK46" s="20"/>
      <c r="BL46" s="79">
        <f t="shared" si="19"/>
        <v>0</v>
      </c>
      <c r="BM46" s="20"/>
      <c r="BN46" s="20"/>
      <c r="BO46" s="79">
        <f t="shared" si="20"/>
        <v>0</v>
      </c>
    </row>
    <row r="47" spans="1:67" ht="31.5" customHeight="1">
      <c r="A47" s="2"/>
      <c r="B47" s="5" t="s">
        <v>86</v>
      </c>
      <c r="C47" s="16">
        <v>11223572</v>
      </c>
      <c r="D47" s="124"/>
      <c r="E47" s="16">
        <v>11223572</v>
      </c>
      <c r="F47" s="124"/>
      <c r="G47" s="105">
        <f t="shared" si="0"/>
        <v>0</v>
      </c>
      <c r="H47" s="101"/>
      <c r="I47" s="101"/>
      <c r="J47" s="79">
        <f t="shared" si="1"/>
        <v>0</v>
      </c>
      <c r="K47" s="101"/>
      <c r="L47" s="101"/>
      <c r="M47" s="79">
        <f t="shared" si="2"/>
        <v>0</v>
      </c>
      <c r="N47" s="101"/>
      <c r="O47" s="101"/>
      <c r="P47" s="79">
        <f t="shared" si="3"/>
        <v>0</v>
      </c>
      <c r="Q47" s="20"/>
      <c r="R47" s="20"/>
      <c r="S47" s="79">
        <f t="shared" si="4"/>
        <v>0</v>
      </c>
      <c r="T47" s="20">
        <v>3000000</v>
      </c>
      <c r="U47" s="20">
        <v>3000000</v>
      </c>
      <c r="V47" s="79">
        <f t="shared" si="5"/>
        <v>0</v>
      </c>
      <c r="W47" s="20"/>
      <c r="X47" s="20"/>
      <c r="Y47" s="79">
        <f t="shared" si="6"/>
        <v>0</v>
      </c>
      <c r="Z47" s="12"/>
      <c r="AA47" s="12"/>
      <c r="AB47" s="79">
        <f t="shared" si="7"/>
        <v>0</v>
      </c>
      <c r="AC47" s="20"/>
      <c r="AD47" s="20"/>
      <c r="AE47" s="79">
        <f t="shared" si="8"/>
        <v>0</v>
      </c>
      <c r="AF47" s="20">
        <v>2272870</v>
      </c>
      <c r="AG47" s="20">
        <v>2272870</v>
      </c>
      <c r="AH47" s="74">
        <f t="shared" si="9"/>
        <v>0</v>
      </c>
      <c r="AI47" s="20"/>
      <c r="AJ47" s="20"/>
      <c r="AK47" s="79">
        <f t="shared" si="10"/>
        <v>0</v>
      </c>
      <c r="AL47" s="12"/>
      <c r="AM47" s="12"/>
      <c r="AN47" s="79">
        <f t="shared" si="11"/>
        <v>0</v>
      </c>
      <c r="AO47" s="20">
        <v>689702</v>
      </c>
      <c r="AP47" s="20">
        <v>689702</v>
      </c>
      <c r="AQ47" s="79">
        <f t="shared" si="12"/>
        <v>0</v>
      </c>
      <c r="AR47" s="20"/>
      <c r="AS47" s="20"/>
      <c r="AT47" s="79">
        <f t="shared" si="13"/>
        <v>0</v>
      </c>
      <c r="AU47" s="20"/>
      <c r="AV47" s="20"/>
      <c r="AW47" s="79">
        <f t="shared" si="14"/>
        <v>0</v>
      </c>
      <c r="AX47" s="20">
        <v>1612000</v>
      </c>
      <c r="AY47" s="20">
        <v>1612000</v>
      </c>
      <c r="AZ47" s="79">
        <f t="shared" si="15"/>
        <v>0</v>
      </c>
      <c r="BA47" s="20">
        <v>78000</v>
      </c>
      <c r="BB47" s="20">
        <v>78000</v>
      </c>
      <c r="BC47" s="79">
        <f t="shared" si="16"/>
        <v>0</v>
      </c>
      <c r="BD47" s="20"/>
      <c r="BE47" s="20"/>
      <c r="BF47" s="79">
        <f t="shared" si="17"/>
        <v>0</v>
      </c>
      <c r="BG47" s="20"/>
      <c r="BH47" s="20"/>
      <c r="BI47" s="79">
        <f t="shared" si="18"/>
        <v>0</v>
      </c>
      <c r="BJ47" s="20"/>
      <c r="BK47" s="20"/>
      <c r="BL47" s="79">
        <f t="shared" si="19"/>
        <v>0</v>
      </c>
      <c r="BM47" s="16">
        <v>3571000</v>
      </c>
      <c r="BN47" s="16">
        <v>3571000</v>
      </c>
      <c r="BO47" s="79">
        <f t="shared" si="20"/>
        <v>0</v>
      </c>
    </row>
    <row r="48" spans="1:67" ht="32.25" customHeight="1">
      <c r="A48" s="2"/>
      <c r="B48" s="9" t="s">
        <v>87</v>
      </c>
      <c r="C48" s="16">
        <v>4487000</v>
      </c>
      <c r="D48" s="16">
        <v>4487000</v>
      </c>
      <c r="E48" s="16">
        <v>4487000</v>
      </c>
      <c r="F48" s="16">
        <v>4487000</v>
      </c>
      <c r="G48" s="105">
        <f t="shared" si="0"/>
        <v>0</v>
      </c>
      <c r="H48" s="101"/>
      <c r="I48" s="101"/>
      <c r="J48" s="79">
        <f t="shared" si="1"/>
        <v>0</v>
      </c>
      <c r="K48" s="101"/>
      <c r="L48" s="101"/>
      <c r="M48" s="79">
        <f t="shared" si="2"/>
        <v>0</v>
      </c>
      <c r="N48" s="101"/>
      <c r="O48" s="101"/>
      <c r="P48" s="79">
        <f t="shared" si="3"/>
        <v>0</v>
      </c>
      <c r="Q48" s="20"/>
      <c r="R48" s="20"/>
      <c r="S48" s="79">
        <f t="shared" si="4"/>
        <v>0</v>
      </c>
      <c r="T48" s="20"/>
      <c r="U48" s="20"/>
      <c r="V48" s="79">
        <f t="shared" si="5"/>
        <v>0</v>
      </c>
      <c r="W48" s="20"/>
      <c r="X48" s="20"/>
      <c r="Y48" s="79">
        <f t="shared" si="6"/>
        <v>0</v>
      </c>
      <c r="Z48" s="12"/>
      <c r="AA48" s="12"/>
      <c r="AB48" s="79">
        <f t="shared" si="7"/>
        <v>0</v>
      </c>
      <c r="AC48" s="20"/>
      <c r="AD48" s="20"/>
      <c r="AE48" s="79">
        <f t="shared" si="8"/>
        <v>0</v>
      </c>
      <c r="AF48" s="20"/>
      <c r="AG48" s="20"/>
      <c r="AH48" s="74">
        <f t="shared" si="9"/>
        <v>0</v>
      </c>
      <c r="AI48" s="20"/>
      <c r="AJ48" s="20"/>
      <c r="AK48" s="79">
        <f t="shared" si="10"/>
        <v>0</v>
      </c>
      <c r="AL48" s="12"/>
      <c r="AM48" s="12"/>
      <c r="AN48" s="79">
        <f t="shared" si="11"/>
        <v>0</v>
      </c>
      <c r="AO48" s="20"/>
      <c r="AP48" s="20"/>
      <c r="AQ48" s="79">
        <f t="shared" si="12"/>
        <v>0</v>
      </c>
      <c r="AR48" s="20"/>
      <c r="AS48" s="20"/>
      <c r="AT48" s="79">
        <f t="shared" si="13"/>
        <v>0</v>
      </c>
      <c r="AU48" s="20"/>
      <c r="AV48" s="20"/>
      <c r="AW48" s="79">
        <f t="shared" si="14"/>
        <v>0</v>
      </c>
      <c r="AX48" s="20"/>
      <c r="AY48" s="20"/>
      <c r="AZ48" s="79">
        <f t="shared" si="15"/>
        <v>0</v>
      </c>
      <c r="BA48" s="20"/>
      <c r="BB48" s="20"/>
      <c r="BC48" s="79">
        <f t="shared" si="16"/>
        <v>0</v>
      </c>
      <c r="BD48" s="20"/>
      <c r="BE48" s="20"/>
      <c r="BF48" s="79">
        <f t="shared" si="17"/>
        <v>0</v>
      </c>
      <c r="BG48" s="20"/>
      <c r="BH48" s="20"/>
      <c r="BI48" s="79">
        <f t="shared" si="18"/>
        <v>0</v>
      </c>
      <c r="BJ48" s="20"/>
      <c r="BK48" s="20"/>
      <c r="BL48" s="79">
        <f t="shared" si="19"/>
        <v>0</v>
      </c>
      <c r="BM48" s="16"/>
      <c r="BN48" s="16"/>
      <c r="BO48" s="79">
        <f t="shared" si="20"/>
        <v>0</v>
      </c>
    </row>
    <row r="49" spans="1:67" ht="15.75" customHeight="1">
      <c r="A49" s="2"/>
      <c r="B49" s="9" t="s">
        <v>88</v>
      </c>
      <c r="C49" s="16">
        <v>7865607</v>
      </c>
      <c r="D49" s="16">
        <v>7865607</v>
      </c>
      <c r="E49" s="16">
        <v>7865607</v>
      </c>
      <c r="F49" s="16">
        <v>7865607</v>
      </c>
      <c r="G49" s="105">
        <f t="shared" si="0"/>
        <v>0</v>
      </c>
      <c r="H49" s="101"/>
      <c r="I49" s="101"/>
      <c r="J49" s="79">
        <f t="shared" si="1"/>
        <v>0</v>
      </c>
      <c r="K49" s="101"/>
      <c r="L49" s="101"/>
      <c r="M49" s="79">
        <f t="shared" si="2"/>
        <v>0</v>
      </c>
      <c r="N49" s="101"/>
      <c r="O49" s="101"/>
      <c r="P49" s="79">
        <f t="shared" si="3"/>
        <v>0</v>
      </c>
      <c r="Q49" s="20"/>
      <c r="R49" s="20"/>
      <c r="S49" s="79">
        <f t="shared" si="4"/>
        <v>0</v>
      </c>
      <c r="T49" s="20"/>
      <c r="U49" s="20"/>
      <c r="V49" s="79">
        <f t="shared" si="5"/>
        <v>0</v>
      </c>
      <c r="W49" s="20"/>
      <c r="X49" s="20"/>
      <c r="Y49" s="79">
        <f t="shared" si="6"/>
        <v>0</v>
      </c>
      <c r="Z49" s="12"/>
      <c r="AA49" s="12"/>
      <c r="AB49" s="79">
        <f t="shared" si="7"/>
        <v>0</v>
      </c>
      <c r="AC49" s="20"/>
      <c r="AD49" s="20"/>
      <c r="AE49" s="79">
        <f t="shared" si="8"/>
        <v>0</v>
      </c>
      <c r="AF49" s="20"/>
      <c r="AG49" s="20"/>
      <c r="AH49" s="74">
        <f t="shared" si="9"/>
        <v>0</v>
      </c>
      <c r="AI49" s="20"/>
      <c r="AJ49" s="20"/>
      <c r="AK49" s="79">
        <f t="shared" si="10"/>
        <v>0</v>
      </c>
      <c r="AL49" s="12"/>
      <c r="AM49" s="12"/>
      <c r="AN49" s="79">
        <f t="shared" si="11"/>
        <v>0</v>
      </c>
      <c r="AO49" s="20"/>
      <c r="AP49" s="20"/>
      <c r="AQ49" s="79">
        <f t="shared" si="12"/>
        <v>0</v>
      </c>
      <c r="AR49" s="20"/>
      <c r="AS49" s="20"/>
      <c r="AT49" s="79">
        <f t="shared" si="13"/>
        <v>0</v>
      </c>
      <c r="AU49" s="20"/>
      <c r="AV49" s="20"/>
      <c r="AW49" s="79">
        <f t="shared" si="14"/>
        <v>0</v>
      </c>
      <c r="AX49" s="20"/>
      <c r="AY49" s="20"/>
      <c r="AZ49" s="79">
        <f t="shared" si="15"/>
        <v>0</v>
      </c>
      <c r="BA49" s="20"/>
      <c r="BB49" s="20"/>
      <c r="BC49" s="79">
        <f t="shared" si="16"/>
        <v>0</v>
      </c>
      <c r="BD49" s="20"/>
      <c r="BE49" s="20"/>
      <c r="BF49" s="79">
        <f t="shared" si="17"/>
        <v>0</v>
      </c>
      <c r="BG49" s="20"/>
      <c r="BH49" s="20"/>
      <c r="BI49" s="79">
        <f t="shared" si="18"/>
        <v>0</v>
      </c>
      <c r="BJ49" s="20"/>
      <c r="BK49" s="20"/>
      <c r="BL49" s="79">
        <f t="shared" si="19"/>
        <v>0</v>
      </c>
      <c r="BM49" s="16"/>
      <c r="BN49" s="16"/>
      <c r="BO49" s="79">
        <f t="shared" si="20"/>
        <v>0</v>
      </c>
    </row>
    <row r="50" spans="1:67" ht="15.75" customHeight="1">
      <c r="A50" s="2"/>
      <c r="B50" s="9" t="s">
        <v>57</v>
      </c>
      <c r="C50" s="16">
        <v>395986639</v>
      </c>
      <c r="D50" s="16">
        <v>395986639</v>
      </c>
      <c r="E50" s="16">
        <v>395986639</v>
      </c>
      <c r="F50" s="16">
        <v>395986639</v>
      </c>
      <c r="G50" s="105">
        <f t="shared" si="0"/>
        <v>0</v>
      </c>
      <c r="H50" s="101"/>
      <c r="I50" s="101"/>
      <c r="J50" s="79">
        <f t="shared" si="1"/>
        <v>0</v>
      </c>
      <c r="K50" s="101"/>
      <c r="L50" s="101"/>
      <c r="M50" s="79">
        <f t="shared" si="2"/>
        <v>0</v>
      </c>
      <c r="N50" s="101"/>
      <c r="O50" s="101"/>
      <c r="P50" s="79">
        <f t="shared" si="3"/>
        <v>0</v>
      </c>
      <c r="Q50" s="20"/>
      <c r="R50" s="20"/>
      <c r="S50" s="79">
        <f t="shared" si="4"/>
        <v>0</v>
      </c>
      <c r="T50" s="20"/>
      <c r="U50" s="20"/>
      <c r="V50" s="79">
        <f t="shared" si="5"/>
        <v>0</v>
      </c>
      <c r="W50" s="20"/>
      <c r="X50" s="20"/>
      <c r="Y50" s="79">
        <f t="shared" si="6"/>
        <v>0</v>
      </c>
      <c r="Z50" s="12"/>
      <c r="AA50" s="12"/>
      <c r="AB50" s="79">
        <f t="shared" si="7"/>
        <v>0</v>
      </c>
      <c r="AC50" s="20"/>
      <c r="AD50" s="20"/>
      <c r="AE50" s="79">
        <f t="shared" si="8"/>
        <v>0</v>
      </c>
      <c r="AF50" s="20"/>
      <c r="AG50" s="20"/>
      <c r="AH50" s="74">
        <f t="shared" si="9"/>
        <v>0</v>
      </c>
      <c r="AI50" s="20"/>
      <c r="AJ50" s="20"/>
      <c r="AK50" s="79">
        <f t="shared" si="10"/>
        <v>0</v>
      </c>
      <c r="AL50" s="12"/>
      <c r="AM50" s="12"/>
      <c r="AN50" s="79">
        <f t="shared" si="11"/>
        <v>0</v>
      </c>
      <c r="AO50" s="20"/>
      <c r="AP50" s="20"/>
      <c r="AQ50" s="79">
        <f t="shared" si="12"/>
        <v>0</v>
      </c>
      <c r="AR50" s="20"/>
      <c r="AS50" s="20"/>
      <c r="AT50" s="79">
        <f t="shared" si="13"/>
        <v>0</v>
      </c>
      <c r="AU50" s="20"/>
      <c r="AV50" s="20"/>
      <c r="AW50" s="79">
        <f t="shared" si="14"/>
        <v>0</v>
      </c>
      <c r="AX50" s="20"/>
      <c r="AY50" s="20"/>
      <c r="AZ50" s="79">
        <f t="shared" si="15"/>
        <v>0</v>
      </c>
      <c r="BA50" s="20"/>
      <c r="BB50" s="20"/>
      <c r="BC50" s="79">
        <f t="shared" si="16"/>
        <v>0</v>
      </c>
      <c r="BD50" s="20"/>
      <c r="BE50" s="20"/>
      <c r="BF50" s="79">
        <f t="shared" si="17"/>
        <v>0</v>
      </c>
      <c r="BG50" s="20"/>
      <c r="BH50" s="20"/>
      <c r="BI50" s="79">
        <f t="shared" si="18"/>
        <v>0</v>
      </c>
      <c r="BJ50" s="20"/>
      <c r="BK50" s="20"/>
      <c r="BL50" s="79">
        <f t="shared" si="19"/>
        <v>0</v>
      </c>
      <c r="BM50" s="16"/>
      <c r="BN50" s="16"/>
      <c r="BO50" s="79">
        <f t="shared" si="20"/>
        <v>0</v>
      </c>
    </row>
    <row r="51" spans="1:67" s="121" customFormat="1" ht="47.25">
      <c r="A51" s="3"/>
      <c r="B51" s="9" t="s">
        <v>89</v>
      </c>
      <c r="C51" s="23">
        <v>206800</v>
      </c>
      <c r="D51" s="23"/>
      <c r="E51" s="23">
        <v>206800</v>
      </c>
      <c r="F51" s="23"/>
      <c r="G51" s="105">
        <f>E51-C51</f>
        <v>0</v>
      </c>
      <c r="H51" s="23">
        <v>150100</v>
      </c>
      <c r="I51" s="23">
        <v>150100</v>
      </c>
      <c r="J51" s="79">
        <f>I51-H51</f>
        <v>0</v>
      </c>
      <c r="K51" s="23">
        <v>36700</v>
      </c>
      <c r="L51" s="23">
        <v>36700</v>
      </c>
      <c r="M51" s="79">
        <f aca="true" t="shared" si="21" ref="M51:M87">L51-K51</f>
        <v>0</v>
      </c>
      <c r="N51" s="23"/>
      <c r="O51" s="23"/>
      <c r="P51" s="79">
        <f aca="true" t="shared" si="22" ref="P51:P87">O51-N51</f>
        <v>0</v>
      </c>
      <c r="Q51" s="23"/>
      <c r="R51" s="23"/>
      <c r="S51" s="79">
        <f aca="true" t="shared" si="23" ref="S51:S87">R51-Q51</f>
        <v>0</v>
      </c>
      <c r="T51" s="23"/>
      <c r="U51" s="23"/>
      <c r="V51" s="79">
        <f aca="true" t="shared" si="24" ref="V51:V87">U51-T51</f>
        <v>0</v>
      </c>
      <c r="W51" s="23"/>
      <c r="X51" s="23"/>
      <c r="Y51" s="79">
        <f aca="true" t="shared" si="25" ref="Y51:Y87">X51-W51</f>
        <v>0</v>
      </c>
      <c r="Z51" s="23"/>
      <c r="AA51" s="23"/>
      <c r="AB51" s="79">
        <f aca="true" t="shared" si="26" ref="AB51:AB87">AA51-Z51</f>
        <v>0</v>
      </c>
      <c r="AC51" s="23"/>
      <c r="AD51" s="23"/>
      <c r="AE51" s="79">
        <f aca="true" t="shared" si="27" ref="AE51:AE87">AD51-AC51</f>
        <v>0</v>
      </c>
      <c r="AF51" s="23"/>
      <c r="AG51" s="23"/>
      <c r="AH51" s="74">
        <f aca="true" t="shared" si="28" ref="AH51:AH87">AG51-AF51</f>
        <v>0</v>
      </c>
      <c r="AI51" s="23"/>
      <c r="AJ51" s="23"/>
      <c r="AK51" s="79">
        <f aca="true" t="shared" si="29" ref="AK51:AK87">AJ51-AI51</f>
        <v>0</v>
      </c>
      <c r="AL51" s="23">
        <v>20000</v>
      </c>
      <c r="AM51" s="23">
        <v>20000</v>
      </c>
      <c r="AN51" s="79">
        <f aca="true" t="shared" si="30" ref="AN51:AN87">AM51-AL51</f>
        <v>0</v>
      </c>
      <c r="AO51" s="23"/>
      <c r="AP51" s="23"/>
      <c r="AQ51" s="79">
        <f>AP51-AO51</f>
        <v>0</v>
      </c>
      <c r="AR51" s="23"/>
      <c r="AS51" s="23"/>
      <c r="AT51" s="79">
        <f aca="true" t="shared" si="31" ref="AT51:AT87">AS51-AR51</f>
        <v>0</v>
      </c>
      <c r="AU51" s="23"/>
      <c r="AV51" s="23"/>
      <c r="AW51" s="79">
        <f aca="true" t="shared" si="32" ref="AW51:AW87">AV51-AU51</f>
        <v>0</v>
      </c>
      <c r="AX51" s="23"/>
      <c r="AY51" s="23"/>
      <c r="AZ51" s="79">
        <f aca="true" t="shared" si="33" ref="AZ51:AZ87">AY51-AX51</f>
        <v>0</v>
      </c>
      <c r="BA51" s="23"/>
      <c r="BB51" s="23"/>
      <c r="BC51" s="79">
        <f aca="true" t="shared" si="34" ref="BC51:BC87">BB51-BA51</f>
        <v>0</v>
      </c>
      <c r="BD51" s="23"/>
      <c r="BE51" s="23"/>
      <c r="BF51" s="79">
        <f aca="true" t="shared" si="35" ref="BF51:BF87">BE51-BD51</f>
        <v>0</v>
      </c>
      <c r="BG51" s="23"/>
      <c r="BH51" s="23"/>
      <c r="BI51" s="79">
        <f aca="true" t="shared" si="36" ref="BI51:BI87">BH51-BG51</f>
        <v>0</v>
      </c>
      <c r="BJ51" s="23"/>
      <c r="BK51" s="23"/>
      <c r="BL51" s="79">
        <f aca="true" t="shared" si="37" ref="BL51:BL87">BK51-BJ51</f>
        <v>0</v>
      </c>
      <c r="BM51" s="23"/>
      <c r="BN51" s="23"/>
      <c r="BO51" s="79">
        <f aca="true" t="shared" si="38" ref="BO51:BO87">BN51-BM51</f>
        <v>0</v>
      </c>
    </row>
    <row r="52" spans="1:67" s="121" customFormat="1" ht="46.5" customHeight="1">
      <c r="A52" s="3"/>
      <c r="B52" s="159" t="s">
        <v>90</v>
      </c>
      <c r="C52" s="122">
        <v>3934716</v>
      </c>
      <c r="D52" s="122"/>
      <c r="E52" s="122">
        <v>3934716</v>
      </c>
      <c r="F52" s="122"/>
      <c r="G52" s="105">
        <f>E52-C52</f>
        <v>0</v>
      </c>
      <c r="H52" s="23">
        <v>2854300</v>
      </c>
      <c r="I52" s="23">
        <v>2854300</v>
      </c>
      <c r="J52" s="79">
        <f aca="true" t="shared" si="39" ref="J52:J87">I52-H52</f>
        <v>0</v>
      </c>
      <c r="K52" s="23">
        <v>693474</v>
      </c>
      <c r="L52" s="23">
        <v>693474</v>
      </c>
      <c r="M52" s="79">
        <f t="shared" si="21"/>
        <v>0</v>
      </c>
      <c r="N52" s="23"/>
      <c r="O52" s="23"/>
      <c r="P52" s="79">
        <f t="shared" si="22"/>
        <v>0</v>
      </c>
      <c r="Q52" s="27"/>
      <c r="R52" s="27"/>
      <c r="S52" s="79">
        <f t="shared" si="23"/>
        <v>0</v>
      </c>
      <c r="T52" s="23"/>
      <c r="U52" s="23"/>
      <c r="V52" s="79">
        <f t="shared" si="24"/>
        <v>0</v>
      </c>
      <c r="W52" s="23"/>
      <c r="X52" s="23"/>
      <c r="Y52" s="79">
        <f t="shared" si="25"/>
        <v>0</v>
      </c>
      <c r="Z52" s="23"/>
      <c r="AA52" s="23"/>
      <c r="AB52" s="79">
        <f t="shared" si="26"/>
        <v>0</v>
      </c>
      <c r="AC52" s="23"/>
      <c r="AD52" s="23"/>
      <c r="AE52" s="79">
        <f t="shared" si="27"/>
        <v>0</v>
      </c>
      <c r="AF52" s="23"/>
      <c r="AG52" s="23"/>
      <c r="AH52" s="74">
        <f t="shared" si="28"/>
        <v>0</v>
      </c>
      <c r="AI52" s="23"/>
      <c r="AJ52" s="23"/>
      <c r="AK52" s="79">
        <f t="shared" si="29"/>
        <v>0</v>
      </c>
      <c r="AL52" s="23">
        <v>386942</v>
      </c>
      <c r="AM52" s="23">
        <v>386942</v>
      </c>
      <c r="AN52" s="79">
        <f t="shared" si="30"/>
        <v>0</v>
      </c>
      <c r="AO52" s="23"/>
      <c r="AP52" s="23"/>
      <c r="AQ52" s="79">
        <f aca="true" t="shared" si="40" ref="AQ52:AQ85">AP52-AO52</f>
        <v>0</v>
      </c>
      <c r="AR52" s="23"/>
      <c r="AS52" s="23"/>
      <c r="AT52" s="79">
        <f t="shared" si="31"/>
        <v>0</v>
      </c>
      <c r="AU52" s="23"/>
      <c r="AV52" s="23"/>
      <c r="AW52" s="79">
        <f t="shared" si="32"/>
        <v>0</v>
      </c>
      <c r="AX52" s="23"/>
      <c r="AY52" s="23"/>
      <c r="AZ52" s="79">
        <f t="shared" si="33"/>
        <v>0</v>
      </c>
      <c r="BA52" s="23"/>
      <c r="BB52" s="23"/>
      <c r="BC52" s="79">
        <f t="shared" si="34"/>
        <v>0</v>
      </c>
      <c r="BD52" s="23"/>
      <c r="BE52" s="23"/>
      <c r="BF52" s="79">
        <f t="shared" si="35"/>
        <v>0</v>
      </c>
      <c r="BG52" s="23"/>
      <c r="BH52" s="23"/>
      <c r="BI52" s="79">
        <f t="shared" si="36"/>
        <v>0</v>
      </c>
      <c r="BJ52" s="23"/>
      <c r="BK52" s="23"/>
      <c r="BL52" s="79">
        <f t="shared" si="37"/>
        <v>0</v>
      </c>
      <c r="BM52" s="23"/>
      <c r="BN52" s="23"/>
      <c r="BO52" s="79">
        <f t="shared" si="38"/>
        <v>0</v>
      </c>
    </row>
    <row r="53" spans="1:67" s="102" customFormat="1" ht="31.5">
      <c r="A53" s="103"/>
      <c r="B53" s="152" t="s">
        <v>91</v>
      </c>
      <c r="C53" s="150"/>
      <c r="D53" s="150"/>
      <c r="E53" s="150"/>
      <c r="F53" s="150"/>
      <c r="G53" s="145">
        <f>E53-C53</f>
        <v>0</v>
      </c>
      <c r="H53" s="150"/>
      <c r="I53" s="150"/>
      <c r="J53" s="147">
        <f t="shared" si="39"/>
        <v>0</v>
      </c>
      <c r="K53" s="150"/>
      <c r="L53" s="150"/>
      <c r="M53" s="147">
        <f t="shared" si="21"/>
        <v>0</v>
      </c>
      <c r="N53" s="150"/>
      <c r="O53" s="150"/>
      <c r="P53" s="147">
        <f t="shared" si="22"/>
        <v>0</v>
      </c>
      <c r="Q53" s="150"/>
      <c r="R53" s="150"/>
      <c r="S53" s="147">
        <f t="shared" si="23"/>
        <v>0</v>
      </c>
      <c r="T53" s="150"/>
      <c r="U53" s="150"/>
      <c r="V53" s="147">
        <f t="shared" si="24"/>
        <v>0</v>
      </c>
      <c r="W53" s="150"/>
      <c r="X53" s="150"/>
      <c r="Y53" s="147">
        <f t="shared" si="25"/>
        <v>0</v>
      </c>
      <c r="Z53" s="150"/>
      <c r="AA53" s="150"/>
      <c r="AB53" s="147">
        <f t="shared" si="26"/>
        <v>0</v>
      </c>
      <c r="AC53" s="150"/>
      <c r="AD53" s="150"/>
      <c r="AE53" s="147">
        <f t="shared" si="27"/>
        <v>0</v>
      </c>
      <c r="AF53" s="150"/>
      <c r="AG53" s="150"/>
      <c r="AH53" s="149">
        <f t="shared" si="28"/>
        <v>0</v>
      </c>
      <c r="AI53" s="150"/>
      <c r="AJ53" s="150"/>
      <c r="AK53" s="147">
        <f t="shared" si="29"/>
        <v>0</v>
      </c>
      <c r="AL53" s="150"/>
      <c r="AM53" s="150"/>
      <c r="AN53" s="147">
        <f t="shared" si="30"/>
        <v>0</v>
      </c>
      <c r="AO53" s="150"/>
      <c r="AP53" s="150"/>
      <c r="AQ53" s="147">
        <f t="shared" si="40"/>
        <v>0</v>
      </c>
      <c r="AR53" s="150"/>
      <c r="AS53" s="150"/>
      <c r="AT53" s="147">
        <f t="shared" si="31"/>
        <v>0</v>
      </c>
      <c r="AU53" s="150"/>
      <c r="AV53" s="150"/>
      <c r="AW53" s="147">
        <f t="shared" si="32"/>
        <v>0</v>
      </c>
      <c r="AX53" s="150"/>
      <c r="AY53" s="150"/>
      <c r="AZ53" s="147">
        <f t="shared" si="33"/>
        <v>0</v>
      </c>
      <c r="BA53" s="150"/>
      <c r="BB53" s="150"/>
      <c r="BC53" s="147">
        <f t="shared" si="34"/>
        <v>0</v>
      </c>
      <c r="BD53" s="150"/>
      <c r="BE53" s="150"/>
      <c r="BF53" s="147">
        <f t="shared" si="35"/>
        <v>0</v>
      </c>
      <c r="BG53" s="150"/>
      <c r="BH53" s="150"/>
      <c r="BI53" s="147">
        <f t="shared" si="36"/>
        <v>0</v>
      </c>
      <c r="BJ53" s="150"/>
      <c r="BK53" s="150"/>
      <c r="BL53" s="147">
        <f t="shared" si="37"/>
        <v>0</v>
      </c>
      <c r="BM53" s="150"/>
      <c r="BN53" s="150"/>
      <c r="BO53" s="147">
        <f t="shared" si="38"/>
        <v>0</v>
      </c>
    </row>
    <row r="54" spans="1:67" s="102" customFormat="1" ht="30.75" customHeight="1">
      <c r="A54" s="103"/>
      <c r="B54" s="10" t="s">
        <v>92</v>
      </c>
      <c r="C54" s="14">
        <v>4290200</v>
      </c>
      <c r="D54" s="14">
        <v>4290200</v>
      </c>
      <c r="E54" s="14">
        <v>4290200</v>
      </c>
      <c r="F54" s="14">
        <v>4290200</v>
      </c>
      <c r="G54" s="105">
        <f>E54-C54</f>
        <v>0</v>
      </c>
      <c r="H54" s="14"/>
      <c r="I54" s="14"/>
      <c r="J54" s="79">
        <f t="shared" si="39"/>
        <v>0</v>
      </c>
      <c r="K54" s="16"/>
      <c r="L54" s="16"/>
      <c r="M54" s="79">
        <f t="shared" si="21"/>
        <v>0</v>
      </c>
      <c r="N54" s="16"/>
      <c r="O54" s="16"/>
      <c r="P54" s="79">
        <f t="shared" si="22"/>
        <v>0</v>
      </c>
      <c r="Q54" s="28"/>
      <c r="R54" s="28"/>
      <c r="S54" s="79">
        <f t="shared" si="23"/>
        <v>0</v>
      </c>
      <c r="T54" s="28"/>
      <c r="U54" s="28"/>
      <c r="V54" s="79">
        <f t="shared" si="24"/>
        <v>0</v>
      </c>
      <c r="W54" s="16"/>
      <c r="X54" s="16"/>
      <c r="Y54" s="79">
        <f t="shared" si="25"/>
        <v>0</v>
      </c>
      <c r="Z54" s="16"/>
      <c r="AA54" s="16"/>
      <c r="AB54" s="79">
        <f t="shared" si="26"/>
        <v>0</v>
      </c>
      <c r="AC54" s="16"/>
      <c r="AD54" s="16"/>
      <c r="AE54" s="79">
        <f t="shared" si="27"/>
        <v>0</v>
      </c>
      <c r="AF54" s="16"/>
      <c r="AG54" s="16"/>
      <c r="AH54" s="74">
        <f t="shared" si="28"/>
        <v>0</v>
      </c>
      <c r="AI54" s="16"/>
      <c r="AJ54" s="16"/>
      <c r="AK54" s="79">
        <f t="shared" si="29"/>
        <v>0</v>
      </c>
      <c r="AL54" s="16"/>
      <c r="AM54" s="16"/>
      <c r="AN54" s="79">
        <f t="shared" si="30"/>
        <v>0</v>
      </c>
      <c r="AO54" s="16"/>
      <c r="AP54" s="16"/>
      <c r="AQ54" s="79">
        <f t="shared" si="40"/>
        <v>0</v>
      </c>
      <c r="AR54" s="16"/>
      <c r="AS54" s="16"/>
      <c r="AT54" s="79">
        <f t="shared" si="31"/>
        <v>0</v>
      </c>
      <c r="AU54" s="16"/>
      <c r="AV54" s="16"/>
      <c r="AW54" s="79">
        <f t="shared" si="32"/>
        <v>0</v>
      </c>
      <c r="AX54" s="16"/>
      <c r="AY54" s="16"/>
      <c r="AZ54" s="79">
        <f t="shared" si="33"/>
        <v>0</v>
      </c>
      <c r="BA54" s="16"/>
      <c r="BB54" s="16"/>
      <c r="BC54" s="79">
        <f t="shared" si="34"/>
        <v>0</v>
      </c>
      <c r="BD54" s="16"/>
      <c r="BE54" s="16"/>
      <c r="BF54" s="79">
        <f t="shared" si="35"/>
        <v>0</v>
      </c>
      <c r="BG54" s="16"/>
      <c r="BH54" s="16"/>
      <c r="BI54" s="79">
        <f t="shared" si="36"/>
        <v>0</v>
      </c>
      <c r="BJ54" s="16"/>
      <c r="BK54" s="16"/>
      <c r="BL54" s="79">
        <f t="shared" si="37"/>
        <v>0</v>
      </c>
      <c r="BM54" s="16"/>
      <c r="BN54" s="16"/>
      <c r="BO54" s="79">
        <f t="shared" si="38"/>
        <v>0</v>
      </c>
    </row>
    <row r="55" spans="1:67" s="102" customFormat="1" ht="33" customHeight="1">
      <c r="A55" s="103"/>
      <c r="B55" s="9" t="s">
        <v>93</v>
      </c>
      <c r="C55" s="14">
        <v>3500000</v>
      </c>
      <c r="D55" s="14"/>
      <c r="E55" s="14">
        <v>3500000</v>
      </c>
      <c r="F55" s="14"/>
      <c r="G55" s="105">
        <f>E55-C55</f>
        <v>0</v>
      </c>
      <c r="H55" s="14"/>
      <c r="I55" s="14"/>
      <c r="J55" s="79">
        <f t="shared" si="39"/>
        <v>0</v>
      </c>
      <c r="K55" s="16"/>
      <c r="L55" s="16"/>
      <c r="M55" s="79">
        <f t="shared" si="21"/>
        <v>0</v>
      </c>
      <c r="N55" s="14"/>
      <c r="O55" s="14"/>
      <c r="P55" s="79">
        <f t="shared" si="22"/>
        <v>0</v>
      </c>
      <c r="Q55" s="28"/>
      <c r="R55" s="28"/>
      <c r="S55" s="79">
        <f t="shared" si="23"/>
        <v>0</v>
      </c>
      <c r="T55" s="28"/>
      <c r="U55" s="28"/>
      <c r="V55" s="79">
        <f t="shared" si="24"/>
        <v>0</v>
      </c>
      <c r="W55" s="16"/>
      <c r="X55" s="16"/>
      <c r="Y55" s="79">
        <f t="shared" si="25"/>
        <v>0</v>
      </c>
      <c r="Z55" s="16"/>
      <c r="AA55" s="16"/>
      <c r="AB55" s="79">
        <f t="shared" si="26"/>
        <v>0</v>
      </c>
      <c r="AC55" s="16"/>
      <c r="AD55" s="16"/>
      <c r="AE55" s="79">
        <f t="shared" si="27"/>
        <v>0</v>
      </c>
      <c r="AF55" s="16"/>
      <c r="AG55" s="16"/>
      <c r="AH55" s="74">
        <f t="shared" si="28"/>
        <v>0</v>
      </c>
      <c r="AI55" s="16"/>
      <c r="AJ55" s="16"/>
      <c r="AK55" s="79">
        <f t="shared" si="29"/>
        <v>0</v>
      </c>
      <c r="AL55" s="16"/>
      <c r="AM55" s="16"/>
      <c r="AN55" s="79">
        <f t="shared" si="30"/>
        <v>0</v>
      </c>
      <c r="AO55" s="16"/>
      <c r="AP55" s="16"/>
      <c r="AQ55" s="79">
        <f t="shared" si="40"/>
        <v>0</v>
      </c>
      <c r="AR55" s="16"/>
      <c r="AS55" s="16"/>
      <c r="AT55" s="79">
        <f t="shared" si="31"/>
        <v>0</v>
      </c>
      <c r="AU55" s="16"/>
      <c r="AV55" s="16"/>
      <c r="AW55" s="79">
        <f t="shared" si="32"/>
        <v>0</v>
      </c>
      <c r="AX55" s="16"/>
      <c r="AY55" s="16"/>
      <c r="AZ55" s="79">
        <f t="shared" si="33"/>
        <v>0</v>
      </c>
      <c r="BA55" s="16">
        <v>3500000</v>
      </c>
      <c r="BB55" s="16">
        <v>3500000</v>
      </c>
      <c r="BC55" s="79">
        <f t="shared" si="34"/>
        <v>0</v>
      </c>
      <c r="BD55" s="16"/>
      <c r="BE55" s="16"/>
      <c r="BF55" s="79">
        <f t="shared" si="35"/>
        <v>0</v>
      </c>
      <c r="BG55" s="16"/>
      <c r="BH55" s="16"/>
      <c r="BI55" s="79">
        <f t="shared" si="36"/>
        <v>0</v>
      </c>
      <c r="BJ55" s="16"/>
      <c r="BK55" s="16"/>
      <c r="BL55" s="79">
        <f t="shared" si="37"/>
        <v>0</v>
      </c>
      <c r="BM55" s="16"/>
      <c r="BN55" s="16"/>
      <c r="BO55" s="79">
        <f t="shared" si="38"/>
        <v>0</v>
      </c>
    </row>
    <row r="56" spans="1:67" s="102" customFormat="1" ht="32.25" customHeight="1">
      <c r="A56" s="103"/>
      <c r="B56" s="9" t="s">
        <v>94</v>
      </c>
      <c r="C56" s="16">
        <v>5181349</v>
      </c>
      <c r="D56" s="125"/>
      <c r="E56" s="16">
        <v>2322700</v>
      </c>
      <c r="F56" s="125"/>
      <c r="G56" s="105">
        <f aca="true" t="shared" si="41" ref="G56:G87">E56-C56</f>
        <v>-2858649</v>
      </c>
      <c r="H56" s="16"/>
      <c r="I56" s="16"/>
      <c r="J56" s="79">
        <f t="shared" si="39"/>
        <v>0</v>
      </c>
      <c r="K56" s="16"/>
      <c r="L56" s="16"/>
      <c r="M56" s="79">
        <f t="shared" si="21"/>
        <v>0</v>
      </c>
      <c r="N56" s="16"/>
      <c r="O56" s="16"/>
      <c r="P56" s="79">
        <f t="shared" si="22"/>
        <v>0</v>
      </c>
      <c r="Q56" s="16"/>
      <c r="R56" s="16"/>
      <c r="S56" s="79">
        <f t="shared" si="23"/>
        <v>0</v>
      </c>
      <c r="T56" s="16"/>
      <c r="U56" s="16"/>
      <c r="V56" s="79">
        <f t="shared" si="24"/>
        <v>0</v>
      </c>
      <c r="W56" s="16"/>
      <c r="X56" s="16"/>
      <c r="Y56" s="79">
        <f t="shared" si="25"/>
        <v>0</v>
      </c>
      <c r="Z56" s="16"/>
      <c r="AA56" s="16"/>
      <c r="AB56" s="79">
        <f t="shared" si="26"/>
        <v>0</v>
      </c>
      <c r="AC56" s="16"/>
      <c r="AD56" s="16"/>
      <c r="AE56" s="79">
        <f t="shared" si="27"/>
        <v>0</v>
      </c>
      <c r="AF56" s="16"/>
      <c r="AG56" s="16"/>
      <c r="AH56" s="74">
        <f t="shared" si="28"/>
        <v>0</v>
      </c>
      <c r="AI56" s="16"/>
      <c r="AJ56" s="16"/>
      <c r="AK56" s="79">
        <f t="shared" si="29"/>
        <v>0</v>
      </c>
      <c r="AL56" s="16">
        <v>1705845</v>
      </c>
      <c r="AM56" s="16">
        <v>1705845</v>
      </c>
      <c r="AN56" s="79">
        <f t="shared" si="30"/>
        <v>0</v>
      </c>
      <c r="AO56" s="16"/>
      <c r="AP56" s="16"/>
      <c r="AQ56" s="79">
        <f t="shared" si="40"/>
        <v>0</v>
      </c>
      <c r="AR56" s="16"/>
      <c r="AS56" s="16"/>
      <c r="AT56" s="79">
        <f t="shared" si="31"/>
        <v>0</v>
      </c>
      <c r="AU56" s="16">
        <v>3475504</v>
      </c>
      <c r="AV56" s="16">
        <v>616855</v>
      </c>
      <c r="AW56" s="79">
        <f t="shared" si="32"/>
        <v>-2858649</v>
      </c>
      <c r="AX56" s="16"/>
      <c r="AY56" s="16"/>
      <c r="AZ56" s="79">
        <f t="shared" si="33"/>
        <v>0</v>
      </c>
      <c r="BA56" s="16"/>
      <c r="BB56" s="16"/>
      <c r="BC56" s="79">
        <f t="shared" si="34"/>
        <v>0</v>
      </c>
      <c r="BD56" s="16"/>
      <c r="BE56" s="16"/>
      <c r="BF56" s="79">
        <f t="shared" si="35"/>
        <v>0</v>
      </c>
      <c r="BG56" s="16"/>
      <c r="BH56" s="16"/>
      <c r="BI56" s="79">
        <f t="shared" si="36"/>
        <v>0</v>
      </c>
      <c r="BJ56" s="16"/>
      <c r="BK56" s="16"/>
      <c r="BL56" s="79">
        <f t="shared" si="37"/>
        <v>0</v>
      </c>
      <c r="BM56" s="16"/>
      <c r="BN56" s="16"/>
      <c r="BO56" s="79">
        <f t="shared" si="38"/>
        <v>0</v>
      </c>
    </row>
    <row r="57" spans="1:91" s="139" customFormat="1" ht="31.5">
      <c r="A57" s="132"/>
      <c r="B57" s="133" t="s">
        <v>95</v>
      </c>
      <c r="C57" s="134"/>
      <c r="D57" s="134"/>
      <c r="E57" s="134"/>
      <c r="F57" s="134"/>
      <c r="G57" s="135">
        <v>0</v>
      </c>
      <c r="H57" s="134"/>
      <c r="I57" s="134"/>
      <c r="J57" s="136">
        <f t="shared" si="39"/>
        <v>0</v>
      </c>
      <c r="K57" s="134"/>
      <c r="L57" s="134"/>
      <c r="M57" s="136">
        <f t="shared" si="21"/>
        <v>0</v>
      </c>
      <c r="N57" s="134"/>
      <c r="O57" s="134"/>
      <c r="P57" s="136">
        <f t="shared" si="22"/>
        <v>0</v>
      </c>
      <c r="Q57" s="137"/>
      <c r="R57" s="137"/>
      <c r="S57" s="136">
        <f t="shared" si="23"/>
        <v>0</v>
      </c>
      <c r="T57" s="137"/>
      <c r="U57" s="137"/>
      <c r="V57" s="136">
        <f t="shared" si="24"/>
        <v>0</v>
      </c>
      <c r="W57" s="134"/>
      <c r="X57" s="134"/>
      <c r="Y57" s="136">
        <f t="shared" si="25"/>
        <v>0</v>
      </c>
      <c r="Z57" s="134"/>
      <c r="AA57" s="134"/>
      <c r="AB57" s="136">
        <f t="shared" si="26"/>
        <v>0</v>
      </c>
      <c r="AC57" s="134"/>
      <c r="AD57" s="134"/>
      <c r="AE57" s="136">
        <f t="shared" si="27"/>
        <v>0</v>
      </c>
      <c r="AF57" s="134"/>
      <c r="AG57" s="134"/>
      <c r="AH57" s="138">
        <f t="shared" si="28"/>
        <v>0</v>
      </c>
      <c r="AI57" s="134"/>
      <c r="AJ57" s="134"/>
      <c r="AK57" s="136">
        <f t="shared" si="29"/>
        <v>0</v>
      </c>
      <c r="AL57" s="134"/>
      <c r="AM57" s="134"/>
      <c r="AN57" s="136">
        <f t="shared" si="30"/>
        <v>0</v>
      </c>
      <c r="AO57" s="134"/>
      <c r="AP57" s="134"/>
      <c r="AQ57" s="136">
        <f t="shared" si="40"/>
        <v>0</v>
      </c>
      <c r="AR57" s="134"/>
      <c r="AS57" s="134"/>
      <c r="AT57" s="136">
        <f t="shared" si="31"/>
        <v>0</v>
      </c>
      <c r="AU57" s="134"/>
      <c r="AV57" s="134"/>
      <c r="AW57" s="136">
        <f t="shared" si="32"/>
        <v>0</v>
      </c>
      <c r="AX57" s="134"/>
      <c r="AY57" s="134"/>
      <c r="AZ57" s="136">
        <f t="shared" si="33"/>
        <v>0</v>
      </c>
      <c r="BA57" s="134"/>
      <c r="BB57" s="134"/>
      <c r="BC57" s="136">
        <f t="shared" si="34"/>
        <v>0</v>
      </c>
      <c r="BD57" s="134"/>
      <c r="BE57" s="134"/>
      <c r="BF57" s="136">
        <f t="shared" si="35"/>
        <v>0</v>
      </c>
      <c r="BG57" s="134"/>
      <c r="BH57" s="134"/>
      <c r="BI57" s="136">
        <f t="shared" si="36"/>
        <v>0</v>
      </c>
      <c r="BJ57" s="134"/>
      <c r="BK57" s="134"/>
      <c r="BL57" s="136">
        <f t="shared" si="37"/>
        <v>0</v>
      </c>
      <c r="BM57" s="134"/>
      <c r="BN57" s="134"/>
      <c r="BO57" s="136">
        <f t="shared" si="38"/>
        <v>0</v>
      </c>
      <c r="BP57" s="153"/>
      <c r="BQ57" s="153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</row>
    <row r="58" spans="1:67" s="102" customFormat="1" ht="31.5">
      <c r="A58" s="103"/>
      <c r="B58" s="152" t="s">
        <v>122</v>
      </c>
      <c r="C58" s="150"/>
      <c r="D58" s="150"/>
      <c r="E58" s="150"/>
      <c r="F58" s="150"/>
      <c r="G58" s="145">
        <f t="shared" si="41"/>
        <v>0</v>
      </c>
      <c r="H58" s="150"/>
      <c r="I58" s="150"/>
      <c r="J58" s="147">
        <f t="shared" si="39"/>
        <v>0</v>
      </c>
      <c r="K58" s="150"/>
      <c r="L58" s="150"/>
      <c r="M58" s="147">
        <f t="shared" si="21"/>
        <v>0</v>
      </c>
      <c r="N58" s="150"/>
      <c r="O58" s="150"/>
      <c r="P58" s="147">
        <f t="shared" si="22"/>
        <v>0</v>
      </c>
      <c r="Q58" s="150"/>
      <c r="R58" s="150"/>
      <c r="S58" s="147">
        <f t="shared" si="23"/>
        <v>0</v>
      </c>
      <c r="T58" s="150"/>
      <c r="U58" s="150"/>
      <c r="V58" s="147">
        <f t="shared" si="24"/>
        <v>0</v>
      </c>
      <c r="W58" s="150"/>
      <c r="X58" s="150"/>
      <c r="Y58" s="147">
        <f t="shared" si="25"/>
        <v>0</v>
      </c>
      <c r="Z58" s="150"/>
      <c r="AA58" s="150"/>
      <c r="AB58" s="147">
        <f t="shared" si="26"/>
        <v>0</v>
      </c>
      <c r="AC58" s="150"/>
      <c r="AD58" s="150"/>
      <c r="AE58" s="147">
        <f t="shared" si="27"/>
        <v>0</v>
      </c>
      <c r="AF58" s="150"/>
      <c r="AG58" s="150"/>
      <c r="AH58" s="149">
        <f t="shared" si="28"/>
        <v>0</v>
      </c>
      <c r="AI58" s="150"/>
      <c r="AJ58" s="150"/>
      <c r="AK58" s="147">
        <f t="shared" si="29"/>
        <v>0</v>
      </c>
      <c r="AL58" s="150"/>
      <c r="AM58" s="150"/>
      <c r="AN58" s="147">
        <f t="shared" si="30"/>
        <v>0</v>
      </c>
      <c r="AO58" s="150"/>
      <c r="AP58" s="150"/>
      <c r="AQ58" s="147">
        <f t="shared" si="40"/>
        <v>0</v>
      </c>
      <c r="AR58" s="150"/>
      <c r="AS58" s="150"/>
      <c r="AT58" s="147">
        <f t="shared" si="31"/>
        <v>0</v>
      </c>
      <c r="AU58" s="150"/>
      <c r="AV58" s="150"/>
      <c r="AW58" s="147">
        <f t="shared" si="32"/>
        <v>0</v>
      </c>
      <c r="AX58" s="150"/>
      <c r="AY58" s="150"/>
      <c r="AZ58" s="147">
        <f t="shared" si="33"/>
        <v>0</v>
      </c>
      <c r="BA58" s="150"/>
      <c r="BB58" s="150"/>
      <c r="BC58" s="147">
        <f t="shared" si="34"/>
        <v>0</v>
      </c>
      <c r="BD58" s="150"/>
      <c r="BE58" s="150"/>
      <c r="BF58" s="147">
        <f t="shared" si="35"/>
        <v>0</v>
      </c>
      <c r="BG58" s="150"/>
      <c r="BH58" s="150"/>
      <c r="BI58" s="147">
        <f t="shared" si="36"/>
        <v>0</v>
      </c>
      <c r="BJ58" s="150"/>
      <c r="BK58" s="150"/>
      <c r="BL58" s="147">
        <f t="shared" si="37"/>
        <v>0</v>
      </c>
      <c r="BM58" s="150"/>
      <c r="BN58" s="150"/>
      <c r="BO58" s="147">
        <f t="shared" si="38"/>
        <v>0</v>
      </c>
    </row>
    <row r="59" spans="1:67" s="102" customFormat="1" ht="31.5">
      <c r="A59" s="103"/>
      <c r="B59" s="152" t="s">
        <v>123</v>
      </c>
      <c r="C59" s="150"/>
      <c r="D59" s="150"/>
      <c r="E59" s="150"/>
      <c r="F59" s="150"/>
      <c r="G59" s="145">
        <f t="shared" si="41"/>
        <v>0</v>
      </c>
      <c r="H59" s="150"/>
      <c r="I59" s="150"/>
      <c r="J59" s="147">
        <f t="shared" si="39"/>
        <v>0</v>
      </c>
      <c r="K59" s="150"/>
      <c r="L59" s="150"/>
      <c r="M59" s="147">
        <f t="shared" si="21"/>
        <v>0</v>
      </c>
      <c r="N59" s="150"/>
      <c r="O59" s="150"/>
      <c r="P59" s="147">
        <f t="shared" si="22"/>
        <v>0</v>
      </c>
      <c r="Q59" s="155"/>
      <c r="R59" s="155"/>
      <c r="S59" s="147">
        <f t="shared" si="23"/>
        <v>0</v>
      </c>
      <c r="T59" s="155"/>
      <c r="U59" s="155"/>
      <c r="V59" s="147">
        <f t="shared" si="24"/>
        <v>0</v>
      </c>
      <c r="W59" s="150"/>
      <c r="X59" s="150"/>
      <c r="Y59" s="147">
        <f t="shared" si="25"/>
        <v>0</v>
      </c>
      <c r="Z59" s="150"/>
      <c r="AA59" s="150"/>
      <c r="AB59" s="147">
        <f t="shared" si="26"/>
        <v>0</v>
      </c>
      <c r="AC59" s="150"/>
      <c r="AD59" s="150"/>
      <c r="AE59" s="147">
        <f t="shared" si="27"/>
        <v>0</v>
      </c>
      <c r="AF59" s="150"/>
      <c r="AG59" s="150"/>
      <c r="AH59" s="149">
        <f t="shared" si="28"/>
        <v>0</v>
      </c>
      <c r="AI59" s="150"/>
      <c r="AJ59" s="150"/>
      <c r="AK59" s="147">
        <f t="shared" si="29"/>
        <v>0</v>
      </c>
      <c r="AL59" s="150"/>
      <c r="AM59" s="150"/>
      <c r="AN59" s="147">
        <f t="shared" si="30"/>
        <v>0</v>
      </c>
      <c r="AO59" s="150"/>
      <c r="AP59" s="150"/>
      <c r="AQ59" s="147">
        <f t="shared" si="40"/>
        <v>0</v>
      </c>
      <c r="AR59" s="150"/>
      <c r="AS59" s="150"/>
      <c r="AT59" s="147">
        <f t="shared" si="31"/>
        <v>0</v>
      </c>
      <c r="AU59" s="150"/>
      <c r="AV59" s="150"/>
      <c r="AW59" s="147">
        <f t="shared" si="32"/>
        <v>0</v>
      </c>
      <c r="AX59" s="150"/>
      <c r="AY59" s="150"/>
      <c r="AZ59" s="147">
        <f t="shared" si="33"/>
        <v>0</v>
      </c>
      <c r="BA59" s="150"/>
      <c r="BB59" s="150"/>
      <c r="BC59" s="147">
        <f t="shared" si="34"/>
        <v>0</v>
      </c>
      <c r="BD59" s="150"/>
      <c r="BE59" s="150"/>
      <c r="BF59" s="147">
        <f t="shared" si="35"/>
        <v>0</v>
      </c>
      <c r="BG59" s="150"/>
      <c r="BH59" s="150"/>
      <c r="BI59" s="147">
        <f t="shared" si="36"/>
        <v>0</v>
      </c>
      <c r="BJ59" s="150"/>
      <c r="BK59" s="150"/>
      <c r="BL59" s="147">
        <f t="shared" si="37"/>
        <v>0</v>
      </c>
      <c r="BM59" s="150"/>
      <c r="BN59" s="150"/>
      <c r="BO59" s="147">
        <f t="shared" si="38"/>
        <v>0</v>
      </c>
    </row>
    <row r="60" spans="1:67" s="102" customFormat="1" ht="30" customHeight="1">
      <c r="A60" s="103"/>
      <c r="B60" s="9" t="s">
        <v>124</v>
      </c>
      <c r="C60" s="14">
        <v>21368180</v>
      </c>
      <c r="D60" s="126"/>
      <c r="E60" s="14">
        <v>21368180</v>
      </c>
      <c r="F60" s="126"/>
      <c r="G60" s="105">
        <f t="shared" si="41"/>
        <v>0</v>
      </c>
      <c r="H60" s="14"/>
      <c r="I60" s="14"/>
      <c r="J60" s="79">
        <f t="shared" si="39"/>
        <v>0</v>
      </c>
      <c r="K60" s="16"/>
      <c r="L60" s="16"/>
      <c r="M60" s="79">
        <f t="shared" si="21"/>
        <v>0</v>
      </c>
      <c r="N60" s="16"/>
      <c r="O60" s="16"/>
      <c r="P60" s="79">
        <f t="shared" si="22"/>
        <v>0</v>
      </c>
      <c r="Q60" s="28">
        <v>21368180</v>
      </c>
      <c r="R60" s="28">
        <v>21368180</v>
      </c>
      <c r="S60" s="79">
        <f t="shared" si="23"/>
        <v>0</v>
      </c>
      <c r="T60" s="29"/>
      <c r="U60" s="29"/>
      <c r="V60" s="79">
        <f t="shared" si="24"/>
        <v>0</v>
      </c>
      <c r="W60" s="16"/>
      <c r="X60" s="16"/>
      <c r="Y60" s="79">
        <f t="shared" si="25"/>
        <v>0</v>
      </c>
      <c r="Z60" s="16"/>
      <c r="AA60" s="16"/>
      <c r="AB60" s="79">
        <f t="shared" si="26"/>
        <v>0</v>
      </c>
      <c r="AC60" s="16"/>
      <c r="AD60" s="16"/>
      <c r="AE60" s="79">
        <f t="shared" si="27"/>
        <v>0</v>
      </c>
      <c r="AF60" s="16"/>
      <c r="AG60" s="16"/>
      <c r="AH60" s="74">
        <f t="shared" si="28"/>
        <v>0</v>
      </c>
      <c r="AI60" s="16"/>
      <c r="AJ60" s="16"/>
      <c r="AK60" s="79">
        <f t="shared" si="29"/>
        <v>0</v>
      </c>
      <c r="AL60" s="16"/>
      <c r="AM60" s="16"/>
      <c r="AN60" s="79">
        <f t="shared" si="30"/>
        <v>0</v>
      </c>
      <c r="AO60" s="16"/>
      <c r="AP60" s="16"/>
      <c r="AQ60" s="79">
        <f t="shared" si="40"/>
        <v>0</v>
      </c>
      <c r="AR60" s="16"/>
      <c r="AS60" s="16"/>
      <c r="AT60" s="79">
        <f t="shared" si="31"/>
        <v>0</v>
      </c>
      <c r="AU60" s="16"/>
      <c r="AV60" s="16"/>
      <c r="AW60" s="79">
        <f t="shared" si="32"/>
        <v>0</v>
      </c>
      <c r="AX60" s="16"/>
      <c r="AY60" s="16"/>
      <c r="AZ60" s="79">
        <f t="shared" si="33"/>
        <v>0</v>
      </c>
      <c r="BA60" s="16"/>
      <c r="BB60" s="16"/>
      <c r="BC60" s="79">
        <f t="shared" si="34"/>
        <v>0</v>
      </c>
      <c r="BD60" s="16"/>
      <c r="BE60" s="16"/>
      <c r="BF60" s="79">
        <f t="shared" si="35"/>
        <v>0</v>
      </c>
      <c r="BG60" s="16"/>
      <c r="BH60" s="16"/>
      <c r="BI60" s="79">
        <f t="shared" si="36"/>
        <v>0</v>
      </c>
      <c r="BJ60" s="16"/>
      <c r="BK60" s="16"/>
      <c r="BL60" s="79">
        <f t="shared" si="37"/>
        <v>0</v>
      </c>
      <c r="BM60" s="16"/>
      <c r="BN60" s="16"/>
      <c r="BO60" s="79">
        <f t="shared" si="38"/>
        <v>0</v>
      </c>
    </row>
    <row r="61" spans="1:67" s="102" customFormat="1" ht="31.5" customHeight="1">
      <c r="A61" s="103"/>
      <c r="B61" s="9" t="s">
        <v>125</v>
      </c>
      <c r="C61" s="16">
        <v>54815000</v>
      </c>
      <c r="D61" s="14"/>
      <c r="E61" s="16"/>
      <c r="F61" s="14"/>
      <c r="G61" s="105">
        <f t="shared" si="41"/>
        <v>-54815000</v>
      </c>
      <c r="H61" s="14"/>
      <c r="I61" s="14"/>
      <c r="J61" s="79">
        <f t="shared" si="39"/>
        <v>0</v>
      </c>
      <c r="K61" s="16"/>
      <c r="L61" s="16"/>
      <c r="M61" s="79">
        <f t="shared" si="21"/>
        <v>0</v>
      </c>
      <c r="N61" s="16"/>
      <c r="O61" s="16"/>
      <c r="P61" s="79">
        <f t="shared" si="22"/>
        <v>0</v>
      </c>
      <c r="Q61" s="16">
        <v>54815000</v>
      </c>
      <c r="R61" s="16"/>
      <c r="S61" s="79">
        <f t="shared" si="23"/>
        <v>-54815000</v>
      </c>
      <c r="T61" s="16"/>
      <c r="U61" s="16"/>
      <c r="V61" s="79">
        <f t="shared" si="24"/>
        <v>0</v>
      </c>
      <c r="W61" s="16"/>
      <c r="X61" s="16"/>
      <c r="Y61" s="79">
        <f t="shared" si="25"/>
        <v>0</v>
      </c>
      <c r="Z61" s="16"/>
      <c r="AA61" s="16"/>
      <c r="AB61" s="79">
        <f t="shared" si="26"/>
        <v>0</v>
      </c>
      <c r="AC61" s="16"/>
      <c r="AD61" s="16"/>
      <c r="AE61" s="79">
        <f t="shared" si="27"/>
        <v>0</v>
      </c>
      <c r="AF61" s="16"/>
      <c r="AG61" s="16"/>
      <c r="AH61" s="74">
        <f t="shared" si="28"/>
        <v>0</v>
      </c>
      <c r="AI61" s="16"/>
      <c r="AJ61" s="16"/>
      <c r="AK61" s="79">
        <f t="shared" si="29"/>
        <v>0</v>
      </c>
      <c r="AL61" s="16"/>
      <c r="AM61" s="16"/>
      <c r="AN61" s="79">
        <f t="shared" si="30"/>
        <v>0</v>
      </c>
      <c r="AO61" s="16"/>
      <c r="AP61" s="16"/>
      <c r="AQ61" s="79">
        <f t="shared" si="40"/>
        <v>0</v>
      </c>
      <c r="AR61" s="16"/>
      <c r="AS61" s="16"/>
      <c r="AT61" s="79">
        <f t="shared" si="31"/>
        <v>0</v>
      </c>
      <c r="AU61" s="16"/>
      <c r="AV61" s="16"/>
      <c r="AW61" s="79">
        <f t="shared" si="32"/>
        <v>0</v>
      </c>
      <c r="AX61" s="16"/>
      <c r="AY61" s="16"/>
      <c r="AZ61" s="79">
        <f t="shared" si="33"/>
        <v>0</v>
      </c>
      <c r="BA61" s="16"/>
      <c r="BB61" s="16"/>
      <c r="BC61" s="79">
        <f t="shared" si="34"/>
        <v>0</v>
      </c>
      <c r="BD61" s="16"/>
      <c r="BE61" s="16"/>
      <c r="BF61" s="79">
        <f t="shared" si="35"/>
        <v>0</v>
      </c>
      <c r="BG61" s="16"/>
      <c r="BH61" s="16"/>
      <c r="BI61" s="79">
        <f t="shared" si="36"/>
        <v>0</v>
      </c>
      <c r="BJ61" s="16"/>
      <c r="BK61" s="16"/>
      <c r="BL61" s="79">
        <f t="shared" si="37"/>
        <v>0</v>
      </c>
      <c r="BM61" s="16"/>
      <c r="BN61" s="16"/>
      <c r="BO61" s="79">
        <f t="shared" si="38"/>
        <v>0</v>
      </c>
    </row>
    <row r="62" spans="1:67" s="102" customFormat="1" ht="47.25">
      <c r="A62" s="103"/>
      <c r="B62" s="152" t="s">
        <v>126</v>
      </c>
      <c r="C62" s="150"/>
      <c r="D62" s="150"/>
      <c r="E62" s="150"/>
      <c r="F62" s="150"/>
      <c r="G62" s="145">
        <f t="shared" si="41"/>
        <v>0</v>
      </c>
      <c r="H62" s="150"/>
      <c r="I62" s="150"/>
      <c r="J62" s="147">
        <f t="shared" si="39"/>
        <v>0</v>
      </c>
      <c r="K62" s="150"/>
      <c r="L62" s="150"/>
      <c r="M62" s="147">
        <f t="shared" si="21"/>
        <v>0</v>
      </c>
      <c r="N62" s="150"/>
      <c r="O62" s="150"/>
      <c r="P62" s="147">
        <f t="shared" si="22"/>
        <v>0</v>
      </c>
      <c r="Q62" s="150"/>
      <c r="R62" s="150"/>
      <c r="S62" s="147">
        <f t="shared" si="23"/>
        <v>0</v>
      </c>
      <c r="T62" s="150"/>
      <c r="U62" s="150"/>
      <c r="V62" s="147">
        <f t="shared" si="24"/>
        <v>0</v>
      </c>
      <c r="W62" s="150"/>
      <c r="X62" s="150"/>
      <c r="Y62" s="147">
        <f t="shared" si="25"/>
        <v>0</v>
      </c>
      <c r="Z62" s="150"/>
      <c r="AA62" s="150"/>
      <c r="AB62" s="147">
        <f t="shared" si="26"/>
        <v>0</v>
      </c>
      <c r="AC62" s="150"/>
      <c r="AD62" s="150"/>
      <c r="AE62" s="147">
        <f t="shared" si="27"/>
        <v>0</v>
      </c>
      <c r="AF62" s="150"/>
      <c r="AG62" s="150"/>
      <c r="AH62" s="149">
        <f t="shared" si="28"/>
        <v>0</v>
      </c>
      <c r="AI62" s="150"/>
      <c r="AJ62" s="150"/>
      <c r="AK62" s="147">
        <f t="shared" si="29"/>
        <v>0</v>
      </c>
      <c r="AL62" s="150"/>
      <c r="AM62" s="150"/>
      <c r="AN62" s="147">
        <f t="shared" si="30"/>
        <v>0</v>
      </c>
      <c r="AO62" s="150"/>
      <c r="AP62" s="150"/>
      <c r="AQ62" s="147">
        <f t="shared" si="40"/>
        <v>0</v>
      </c>
      <c r="AR62" s="150"/>
      <c r="AS62" s="150"/>
      <c r="AT62" s="147">
        <f t="shared" si="31"/>
        <v>0</v>
      </c>
      <c r="AU62" s="150"/>
      <c r="AV62" s="150"/>
      <c r="AW62" s="147">
        <f t="shared" si="32"/>
        <v>0</v>
      </c>
      <c r="AX62" s="150"/>
      <c r="AY62" s="150"/>
      <c r="AZ62" s="147">
        <f t="shared" si="33"/>
        <v>0</v>
      </c>
      <c r="BA62" s="150"/>
      <c r="BB62" s="150"/>
      <c r="BC62" s="147">
        <f t="shared" si="34"/>
        <v>0</v>
      </c>
      <c r="BD62" s="150"/>
      <c r="BE62" s="150"/>
      <c r="BF62" s="147">
        <f t="shared" si="35"/>
        <v>0</v>
      </c>
      <c r="BG62" s="150"/>
      <c r="BH62" s="150"/>
      <c r="BI62" s="147">
        <f t="shared" si="36"/>
        <v>0</v>
      </c>
      <c r="BJ62" s="150"/>
      <c r="BK62" s="150"/>
      <c r="BL62" s="147">
        <f t="shared" si="37"/>
        <v>0</v>
      </c>
      <c r="BM62" s="150"/>
      <c r="BN62" s="150"/>
      <c r="BO62" s="147">
        <f t="shared" si="38"/>
        <v>0</v>
      </c>
    </row>
    <row r="63" spans="1:67" s="102" customFormat="1" ht="31.5" customHeight="1">
      <c r="A63" s="103"/>
      <c r="B63" s="9" t="s">
        <v>127</v>
      </c>
      <c r="C63" s="16">
        <v>84766000</v>
      </c>
      <c r="D63" s="125"/>
      <c r="E63" s="16">
        <v>84766000</v>
      </c>
      <c r="F63" s="125"/>
      <c r="G63" s="105">
        <f t="shared" si="41"/>
        <v>0</v>
      </c>
      <c r="H63" s="16">
        <v>28969270</v>
      </c>
      <c r="I63" s="16">
        <v>28969270</v>
      </c>
      <c r="J63" s="79">
        <f t="shared" si="39"/>
        <v>0</v>
      </c>
      <c r="K63" s="16">
        <v>23507024</v>
      </c>
      <c r="L63" s="16">
        <v>23507024</v>
      </c>
      <c r="M63" s="79">
        <f t="shared" si="21"/>
        <v>0</v>
      </c>
      <c r="N63" s="16"/>
      <c r="O63" s="16"/>
      <c r="P63" s="79">
        <f t="shared" si="22"/>
        <v>0</v>
      </c>
      <c r="Q63" s="28">
        <v>6987639</v>
      </c>
      <c r="R63" s="28">
        <v>6987639</v>
      </c>
      <c r="S63" s="79">
        <f t="shared" si="23"/>
        <v>0</v>
      </c>
      <c r="T63" s="16"/>
      <c r="U63" s="16"/>
      <c r="V63" s="79">
        <f t="shared" si="24"/>
        <v>0</v>
      </c>
      <c r="W63" s="16"/>
      <c r="X63" s="16"/>
      <c r="Y63" s="79">
        <f t="shared" si="25"/>
        <v>0</v>
      </c>
      <c r="Z63" s="16">
        <v>15874326</v>
      </c>
      <c r="AA63" s="16">
        <v>15874326</v>
      </c>
      <c r="AB63" s="79">
        <f t="shared" si="26"/>
        <v>0</v>
      </c>
      <c r="AC63" s="16"/>
      <c r="AD63" s="16"/>
      <c r="AE63" s="79">
        <f t="shared" si="27"/>
        <v>0</v>
      </c>
      <c r="AF63" s="16">
        <v>9427741</v>
      </c>
      <c r="AG63" s="16">
        <v>9427741</v>
      </c>
      <c r="AH63" s="74">
        <f t="shared" si="28"/>
        <v>0</v>
      </c>
      <c r="AI63" s="16"/>
      <c r="AJ63" s="16"/>
      <c r="AK63" s="79">
        <f t="shared" si="29"/>
        <v>0</v>
      </c>
      <c r="AL63" s="16"/>
      <c r="AM63" s="16"/>
      <c r="AN63" s="79">
        <f t="shared" si="30"/>
        <v>0</v>
      </c>
      <c r="AO63" s="16"/>
      <c r="AP63" s="16"/>
      <c r="AQ63" s="79">
        <f t="shared" si="40"/>
        <v>0</v>
      </c>
      <c r="AR63" s="16"/>
      <c r="AS63" s="16"/>
      <c r="AT63" s="79">
        <f t="shared" si="31"/>
        <v>0</v>
      </c>
      <c r="AU63" s="16"/>
      <c r="AV63" s="16"/>
      <c r="AW63" s="79">
        <f t="shared" si="32"/>
        <v>0</v>
      </c>
      <c r="AX63" s="16"/>
      <c r="AY63" s="16"/>
      <c r="AZ63" s="79">
        <f t="shared" si="33"/>
        <v>0</v>
      </c>
      <c r="BA63" s="16"/>
      <c r="BB63" s="16"/>
      <c r="BC63" s="79">
        <f t="shared" si="34"/>
        <v>0</v>
      </c>
      <c r="BD63" s="16"/>
      <c r="BE63" s="16"/>
      <c r="BF63" s="79">
        <f t="shared" si="35"/>
        <v>0</v>
      </c>
      <c r="BG63" s="16"/>
      <c r="BH63" s="16"/>
      <c r="BI63" s="79">
        <f t="shared" si="36"/>
        <v>0</v>
      </c>
      <c r="BJ63" s="16"/>
      <c r="BK63" s="16"/>
      <c r="BL63" s="79">
        <f t="shared" si="37"/>
        <v>0</v>
      </c>
      <c r="BM63" s="16"/>
      <c r="BN63" s="16"/>
      <c r="BO63" s="79">
        <f t="shared" si="38"/>
        <v>0</v>
      </c>
    </row>
    <row r="64" spans="1:67" s="102" customFormat="1" ht="47.25">
      <c r="A64" s="103"/>
      <c r="B64" s="9" t="s">
        <v>128</v>
      </c>
      <c r="C64" s="67">
        <v>2078821</v>
      </c>
      <c r="D64" s="67"/>
      <c r="E64" s="67">
        <v>2078821</v>
      </c>
      <c r="F64" s="67"/>
      <c r="G64" s="105">
        <f t="shared" si="41"/>
        <v>0</v>
      </c>
      <c r="H64" s="16"/>
      <c r="I64" s="16"/>
      <c r="J64" s="79">
        <f t="shared" si="39"/>
        <v>0</v>
      </c>
      <c r="K64" s="16"/>
      <c r="L64" s="16"/>
      <c r="M64" s="79">
        <f t="shared" si="21"/>
        <v>0</v>
      </c>
      <c r="N64" s="16"/>
      <c r="O64" s="16"/>
      <c r="P64" s="79">
        <f t="shared" si="22"/>
        <v>0</v>
      </c>
      <c r="Q64" s="28"/>
      <c r="R64" s="28"/>
      <c r="S64" s="79">
        <f t="shared" si="23"/>
        <v>0</v>
      </c>
      <c r="T64" s="28"/>
      <c r="U64" s="28"/>
      <c r="V64" s="79">
        <f t="shared" si="24"/>
        <v>0</v>
      </c>
      <c r="W64" s="16"/>
      <c r="X64" s="16"/>
      <c r="Y64" s="79">
        <f t="shared" si="25"/>
        <v>0</v>
      </c>
      <c r="Z64" s="16"/>
      <c r="AA64" s="16"/>
      <c r="AB64" s="79">
        <f t="shared" si="26"/>
        <v>0</v>
      </c>
      <c r="AC64" s="16"/>
      <c r="AD64" s="16"/>
      <c r="AE64" s="79">
        <f t="shared" si="27"/>
        <v>0</v>
      </c>
      <c r="AF64" s="16"/>
      <c r="AG64" s="16"/>
      <c r="AH64" s="74">
        <f t="shared" si="28"/>
        <v>0</v>
      </c>
      <c r="AI64" s="16"/>
      <c r="AJ64" s="16"/>
      <c r="AK64" s="79">
        <f t="shared" si="29"/>
        <v>0</v>
      </c>
      <c r="AL64" s="16"/>
      <c r="AM64" s="16"/>
      <c r="AN64" s="79">
        <f t="shared" si="30"/>
        <v>0</v>
      </c>
      <c r="AO64" s="16"/>
      <c r="AP64" s="16"/>
      <c r="AQ64" s="79">
        <f t="shared" si="40"/>
        <v>0</v>
      </c>
      <c r="AR64" s="16"/>
      <c r="AS64" s="16"/>
      <c r="AT64" s="79">
        <f t="shared" si="31"/>
        <v>0</v>
      </c>
      <c r="AU64" s="16"/>
      <c r="AV64" s="16"/>
      <c r="AW64" s="79">
        <f t="shared" si="32"/>
        <v>0</v>
      </c>
      <c r="AX64" s="16"/>
      <c r="AY64" s="16"/>
      <c r="AZ64" s="79">
        <f t="shared" si="33"/>
        <v>0</v>
      </c>
      <c r="BA64" s="16">
        <v>2078821</v>
      </c>
      <c r="BB64" s="16">
        <v>2078821</v>
      </c>
      <c r="BC64" s="79">
        <f t="shared" si="34"/>
        <v>0</v>
      </c>
      <c r="BD64" s="16"/>
      <c r="BE64" s="16"/>
      <c r="BF64" s="79">
        <f t="shared" si="35"/>
        <v>0</v>
      </c>
      <c r="BG64" s="16"/>
      <c r="BH64" s="16"/>
      <c r="BI64" s="79">
        <f t="shared" si="36"/>
        <v>0</v>
      </c>
      <c r="BJ64" s="16"/>
      <c r="BK64" s="16"/>
      <c r="BL64" s="79">
        <f t="shared" si="37"/>
        <v>0</v>
      </c>
      <c r="BM64" s="16"/>
      <c r="BN64" s="16"/>
      <c r="BO64" s="79">
        <f t="shared" si="38"/>
        <v>0</v>
      </c>
    </row>
    <row r="65" spans="1:67" s="102" customFormat="1" ht="16.5" customHeight="1">
      <c r="A65" s="103"/>
      <c r="B65" s="9" t="s">
        <v>129</v>
      </c>
      <c r="C65" s="16">
        <v>650000</v>
      </c>
      <c r="D65" s="16"/>
      <c r="E65" s="16">
        <v>650000</v>
      </c>
      <c r="F65" s="16"/>
      <c r="G65" s="105">
        <f t="shared" si="41"/>
        <v>0</v>
      </c>
      <c r="H65" s="16">
        <v>650000</v>
      </c>
      <c r="I65" s="16">
        <v>650000</v>
      </c>
      <c r="J65" s="79">
        <f t="shared" si="39"/>
        <v>0</v>
      </c>
      <c r="K65" s="16"/>
      <c r="L65" s="16"/>
      <c r="M65" s="79">
        <f t="shared" si="21"/>
        <v>0</v>
      </c>
      <c r="N65" s="16"/>
      <c r="O65" s="16"/>
      <c r="P65" s="79">
        <f t="shared" si="22"/>
        <v>0</v>
      </c>
      <c r="Q65" s="16"/>
      <c r="R65" s="16"/>
      <c r="S65" s="79">
        <f t="shared" si="23"/>
        <v>0</v>
      </c>
      <c r="T65" s="16"/>
      <c r="U65" s="16"/>
      <c r="V65" s="79">
        <f t="shared" si="24"/>
        <v>0</v>
      </c>
      <c r="W65" s="16"/>
      <c r="X65" s="16"/>
      <c r="Y65" s="79">
        <f t="shared" si="25"/>
        <v>0</v>
      </c>
      <c r="Z65" s="16"/>
      <c r="AA65" s="16"/>
      <c r="AB65" s="79">
        <f t="shared" si="26"/>
        <v>0</v>
      </c>
      <c r="AC65" s="16"/>
      <c r="AD65" s="16"/>
      <c r="AE65" s="79">
        <f t="shared" si="27"/>
        <v>0</v>
      </c>
      <c r="AF65" s="16"/>
      <c r="AG65" s="16"/>
      <c r="AH65" s="74">
        <f t="shared" si="28"/>
        <v>0</v>
      </c>
      <c r="AI65" s="16"/>
      <c r="AJ65" s="16"/>
      <c r="AK65" s="79">
        <f t="shared" si="29"/>
        <v>0</v>
      </c>
      <c r="AL65" s="16"/>
      <c r="AM65" s="16"/>
      <c r="AN65" s="79">
        <f t="shared" si="30"/>
        <v>0</v>
      </c>
      <c r="AO65" s="16"/>
      <c r="AP65" s="16"/>
      <c r="AQ65" s="79">
        <f t="shared" si="40"/>
        <v>0</v>
      </c>
      <c r="AR65" s="16"/>
      <c r="AS65" s="16"/>
      <c r="AT65" s="79">
        <f t="shared" si="31"/>
        <v>0</v>
      </c>
      <c r="AU65" s="16"/>
      <c r="AV65" s="16"/>
      <c r="AW65" s="79">
        <f t="shared" si="32"/>
        <v>0</v>
      </c>
      <c r="AX65" s="16"/>
      <c r="AY65" s="16"/>
      <c r="AZ65" s="79">
        <f t="shared" si="33"/>
        <v>0</v>
      </c>
      <c r="BA65" s="16"/>
      <c r="BB65" s="16"/>
      <c r="BC65" s="79">
        <f t="shared" si="34"/>
        <v>0</v>
      </c>
      <c r="BD65" s="16"/>
      <c r="BE65" s="16"/>
      <c r="BF65" s="79">
        <f t="shared" si="35"/>
        <v>0</v>
      </c>
      <c r="BG65" s="16"/>
      <c r="BH65" s="16"/>
      <c r="BI65" s="79">
        <f t="shared" si="36"/>
        <v>0</v>
      </c>
      <c r="BJ65" s="16"/>
      <c r="BK65" s="16"/>
      <c r="BL65" s="79">
        <f t="shared" si="37"/>
        <v>0</v>
      </c>
      <c r="BM65" s="16"/>
      <c r="BN65" s="16"/>
      <c r="BO65" s="79">
        <f t="shared" si="38"/>
        <v>0</v>
      </c>
    </row>
    <row r="66" spans="1:67" s="102" customFormat="1" ht="30.75" customHeight="1">
      <c r="A66" s="103"/>
      <c r="B66" s="9" t="s">
        <v>130</v>
      </c>
      <c r="C66" s="16">
        <v>13969193</v>
      </c>
      <c r="D66" s="16">
        <v>13969193</v>
      </c>
      <c r="E66" s="16">
        <v>13969193</v>
      </c>
      <c r="F66" s="16">
        <v>13969193</v>
      </c>
      <c r="G66" s="105">
        <f t="shared" si="41"/>
        <v>0</v>
      </c>
      <c r="H66" s="16"/>
      <c r="I66" s="16"/>
      <c r="J66" s="79">
        <f t="shared" si="39"/>
        <v>0</v>
      </c>
      <c r="K66" s="16"/>
      <c r="L66" s="16"/>
      <c r="M66" s="79">
        <f t="shared" si="21"/>
        <v>0</v>
      </c>
      <c r="N66" s="16"/>
      <c r="O66" s="16"/>
      <c r="P66" s="79">
        <f t="shared" si="22"/>
        <v>0</v>
      </c>
      <c r="Q66" s="16"/>
      <c r="R66" s="16"/>
      <c r="S66" s="79">
        <f t="shared" si="23"/>
        <v>0</v>
      </c>
      <c r="T66" s="16"/>
      <c r="U66" s="16"/>
      <c r="V66" s="79">
        <f t="shared" si="24"/>
        <v>0</v>
      </c>
      <c r="W66" s="16"/>
      <c r="X66" s="16"/>
      <c r="Y66" s="79">
        <f t="shared" si="25"/>
        <v>0</v>
      </c>
      <c r="Z66" s="16"/>
      <c r="AA66" s="16"/>
      <c r="AB66" s="79">
        <f t="shared" si="26"/>
        <v>0</v>
      </c>
      <c r="AC66" s="16"/>
      <c r="AD66" s="16"/>
      <c r="AE66" s="79">
        <f t="shared" si="27"/>
        <v>0</v>
      </c>
      <c r="AF66" s="16"/>
      <c r="AG66" s="16"/>
      <c r="AH66" s="74">
        <f t="shared" si="28"/>
        <v>0</v>
      </c>
      <c r="AI66" s="16"/>
      <c r="AJ66" s="16"/>
      <c r="AK66" s="79">
        <f t="shared" si="29"/>
        <v>0</v>
      </c>
      <c r="AL66" s="16"/>
      <c r="AM66" s="16"/>
      <c r="AN66" s="79">
        <f t="shared" si="30"/>
        <v>0</v>
      </c>
      <c r="AO66" s="16"/>
      <c r="AP66" s="16"/>
      <c r="AQ66" s="79">
        <f t="shared" si="40"/>
        <v>0</v>
      </c>
      <c r="AR66" s="16"/>
      <c r="AS66" s="16"/>
      <c r="AT66" s="79">
        <f t="shared" si="31"/>
        <v>0</v>
      </c>
      <c r="AU66" s="16"/>
      <c r="AV66" s="16"/>
      <c r="AW66" s="79">
        <f t="shared" si="32"/>
        <v>0</v>
      </c>
      <c r="AX66" s="16"/>
      <c r="AY66" s="16"/>
      <c r="AZ66" s="79">
        <f t="shared" si="33"/>
        <v>0</v>
      </c>
      <c r="BA66" s="16"/>
      <c r="BB66" s="16"/>
      <c r="BC66" s="79">
        <f t="shared" si="34"/>
        <v>0</v>
      </c>
      <c r="BD66" s="16"/>
      <c r="BE66" s="16"/>
      <c r="BF66" s="79">
        <f t="shared" si="35"/>
        <v>0</v>
      </c>
      <c r="BG66" s="16"/>
      <c r="BH66" s="16"/>
      <c r="BI66" s="79">
        <f t="shared" si="36"/>
        <v>0</v>
      </c>
      <c r="BJ66" s="16"/>
      <c r="BK66" s="16"/>
      <c r="BL66" s="79">
        <f t="shared" si="37"/>
        <v>0</v>
      </c>
      <c r="BM66" s="16"/>
      <c r="BN66" s="16"/>
      <c r="BO66" s="79">
        <f t="shared" si="38"/>
        <v>0</v>
      </c>
    </row>
    <row r="67" spans="1:67" s="102" customFormat="1" ht="45.75" customHeight="1">
      <c r="A67" s="103"/>
      <c r="B67" s="9" t="s">
        <v>156</v>
      </c>
      <c r="C67" s="16">
        <v>6350084</v>
      </c>
      <c r="D67" s="16">
        <v>6350084</v>
      </c>
      <c r="E67" s="16">
        <v>6350084</v>
      </c>
      <c r="F67" s="16">
        <v>6350084</v>
      </c>
      <c r="G67" s="105">
        <f t="shared" si="41"/>
        <v>0</v>
      </c>
      <c r="H67" s="16"/>
      <c r="I67" s="16"/>
      <c r="J67" s="79">
        <f t="shared" si="39"/>
        <v>0</v>
      </c>
      <c r="K67" s="16"/>
      <c r="L67" s="16"/>
      <c r="M67" s="79">
        <f t="shared" si="21"/>
        <v>0</v>
      </c>
      <c r="N67" s="16"/>
      <c r="O67" s="16"/>
      <c r="P67" s="79">
        <f t="shared" si="22"/>
        <v>0</v>
      </c>
      <c r="Q67" s="16"/>
      <c r="R67" s="16"/>
      <c r="S67" s="79">
        <f t="shared" si="23"/>
        <v>0</v>
      </c>
      <c r="T67" s="16"/>
      <c r="U67" s="16"/>
      <c r="V67" s="79">
        <f t="shared" si="24"/>
        <v>0</v>
      </c>
      <c r="W67" s="16"/>
      <c r="X67" s="16"/>
      <c r="Y67" s="79">
        <f t="shared" si="25"/>
        <v>0</v>
      </c>
      <c r="Z67" s="16"/>
      <c r="AA67" s="16"/>
      <c r="AB67" s="79">
        <f t="shared" si="26"/>
        <v>0</v>
      </c>
      <c r="AC67" s="16"/>
      <c r="AD67" s="16"/>
      <c r="AE67" s="79">
        <f t="shared" si="27"/>
        <v>0</v>
      </c>
      <c r="AF67" s="16"/>
      <c r="AG67" s="16"/>
      <c r="AH67" s="74">
        <f t="shared" si="28"/>
        <v>0</v>
      </c>
      <c r="AI67" s="16"/>
      <c r="AJ67" s="16"/>
      <c r="AK67" s="79">
        <f t="shared" si="29"/>
        <v>0</v>
      </c>
      <c r="AL67" s="16"/>
      <c r="AM67" s="16"/>
      <c r="AN67" s="79">
        <f t="shared" si="30"/>
        <v>0</v>
      </c>
      <c r="AO67" s="16"/>
      <c r="AP67" s="16"/>
      <c r="AQ67" s="79">
        <f t="shared" si="40"/>
        <v>0</v>
      </c>
      <c r="AR67" s="16"/>
      <c r="AS67" s="16"/>
      <c r="AT67" s="79">
        <f t="shared" si="31"/>
        <v>0</v>
      </c>
      <c r="AU67" s="16"/>
      <c r="AV67" s="16"/>
      <c r="AW67" s="79">
        <f t="shared" si="32"/>
        <v>0</v>
      </c>
      <c r="AX67" s="16"/>
      <c r="AY67" s="16"/>
      <c r="AZ67" s="79">
        <f t="shared" si="33"/>
        <v>0</v>
      </c>
      <c r="BA67" s="16"/>
      <c r="BB67" s="16"/>
      <c r="BC67" s="79">
        <f t="shared" si="34"/>
        <v>0</v>
      </c>
      <c r="BD67" s="16"/>
      <c r="BE67" s="16"/>
      <c r="BF67" s="79">
        <f t="shared" si="35"/>
        <v>0</v>
      </c>
      <c r="BG67" s="16"/>
      <c r="BH67" s="16"/>
      <c r="BI67" s="79">
        <f t="shared" si="36"/>
        <v>0</v>
      </c>
      <c r="BJ67" s="16"/>
      <c r="BK67" s="16"/>
      <c r="BL67" s="79">
        <f t="shared" si="37"/>
        <v>0</v>
      </c>
      <c r="BM67" s="16"/>
      <c r="BN67" s="16"/>
      <c r="BO67" s="79">
        <f t="shared" si="38"/>
        <v>0</v>
      </c>
    </row>
    <row r="68" spans="1:67" s="102" customFormat="1" ht="31.5" customHeight="1">
      <c r="A68" s="103"/>
      <c r="B68" s="9" t="s">
        <v>131</v>
      </c>
      <c r="C68" s="16">
        <v>840707</v>
      </c>
      <c r="D68" s="16"/>
      <c r="E68" s="16">
        <v>840707</v>
      </c>
      <c r="F68" s="16"/>
      <c r="G68" s="105">
        <f t="shared" si="41"/>
        <v>0</v>
      </c>
      <c r="H68" s="16"/>
      <c r="I68" s="16"/>
      <c r="J68" s="79">
        <f t="shared" si="39"/>
        <v>0</v>
      </c>
      <c r="K68" s="16">
        <v>840707</v>
      </c>
      <c r="L68" s="16">
        <v>840707</v>
      </c>
      <c r="M68" s="79">
        <f t="shared" si="21"/>
        <v>0</v>
      </c>
      <c r="N68" s="16"/>
      <c r="O68" s="16"/>
      <c r="P68" s="79">
        <f t="shared" si="22"/>
        <v>0</v>
      </c>
      <c r="Q68" s="16"/>
      <c r="R68" s="16"/>
      <c r="S68" s="79">
        <f t="shared" si="23"/>
        <v>0</v>
      </c>
      <c r="T68" s="16"/>
      <c r="U68" s="16"/>
      <c r="V68" s="79">
        <f t="shared" si="24"/>
        <v>0</v>
      </c>
      <c r="W68" s="16"/>
      <c r="X68" s="16"/>
      <c r="Y68" s="79">
        <f t="shared" si="25"/>
        <v>0</v>
      </c>
      <c r="Z68" s="16"/>
      <c r="AA68" s="16"/>
      <c r="AB68" s="79">
        <f t="shared" si="26"/>
        <v>0</v>
      </c>
      <c r="AC68" s="16"/>
      <c r="AD68" s="16"/>
      <c r="AE68" s="79">
        <f t="shared" si="27"/>
        <v>0</v>
      </c>
      <c r="AF68" s="16"/>
      <c r="AG68" s="16"/>
      <c r="AH68" s="74">
        <f t="shared" si="28"/>
        <v>0</v>
      </c>
      <c r="AI68" s="16"/>
      <c r="AJ68" s="16"/>
      <c r="AK68" s="79">
        <f t="shared" si="29"/>
        <v>0</v>
      </c>
      <c r="AL68" s="16"/>
      <c r="AM68" s="16"/>
      <c r="AN68" s="79">
        <f t="shared" si="30"/>
        <v>0</v>
      </c>
      <c r="AO68" s="16"/>
      <c r="AP68" s="16"/>
      <c r="AQ68" s="79">
        <f t="shared" si="40"/>
        <v>0</v>
      </c>
      <c r="AR68" s="16"/>
      <c r="AS68" s="16"/>
      <c r="AT68" s="79">
        <f t="shared" si="31"/>
        <v>0</v>
      </c>
      <c r="AU68" s="16"/>
      <c r="AV68" s="16"/>
      <c r="AW68" s="79">
        <f t="shared" si="32"/>
        <v>0</v>
      </c>
      <c r="AX68" s="16"/>
      <c r="AY68" s="16"/>
      <c r="AZ68" s="79">
        <f t="shared" si="33"/>
        <v>0</v>
      </c>
      <c r="BA68" s="16"/>
      <c r="BB68" s="16"/>
      <c r="BC68" s="79">
        <f t="shared" si="34"/>
        <v>0</v>
      </c>
      <c r="BD68" s="16"/>
      <c r="BE68" s="16"/>
      <c r="BF68" s="79">
        <f t="shared" si="35"/>
        <v>0</v>
      </c>
      <c r="BG68" s="16"/>
      <c r="BH68" s="16"/>
      <c r="BI68" s="79">
        <f t="shared" si="36"/>
        <v>0</v>
      </c>
      <c r="BJ68" s="16"/>
      <c r="BK68" s="16"/>
      <c r="BL68" s="79">
        <f t="shared" si="37"/>
        <v>0</v>
      </c>
      <c r="BM68" s="16"/>
      <c r="BN68" s="16"/>
      <c r="BO68" s="79">
        <f t="shared" si="38"/>
        <v>0</v>
      </c>
    </row>
    <row r="69" spans="1:67" s="102" customFormat="1" ht="32.25" customHeight="1">
      <c r="A69" s="103"/>
      <c r="B69" s="158" t="s">
        <v>137</v>
      </c>
      <c r="C69" s="16">
        <v>781230</v>
      </c>
      <c r="D69" s="125"/>
      <c r="E69" s="16">
        <v>781230</v>
      </c>
      <c r="F69" s="125"/>
      <c r="G69" s="105">
        <f t="shared" si="41"/>
        <v>0</v>
      </c>
      <c r="H69" s="16"/>
      <c r="I69" s="16"/>
      <c r="J69" s="79">
        <f t="shared" si="39"/>
        <v>0</v>
      </c>
      <c r="K69" s="16"/>
      <c r="L69" s="16"/>
      <c r="M69" s="79">
        <f t="shared" si="21"/>
        <v>0</v>
      </c>
      <c r="N69" s="16"/>
      <c r="O69" s="16"/>
      <c r="P69" s="79">
        <f t="shared" si="22"/>
        <v>0</v>
      </c>
      <c r="Q69" s="16"/>
      <c r="R69" s="16"/>
      <c r="S69" s="79">
        <f t="shared" si="23"/>
        <v>0</v>
      </c>
      <c r="T69" s="16"/>
      <c r="U69" s="16"/>
      <c r="V69" s="79">
        <f t="shared" si="24"/>
        <v>0</v>
      </c>
      <c r="W69" s="16"/>
      <c r="X69" s="16"/>
      <c r="Y69" s="79">
        <f t="shared" si="25"/>
        <v>0</v>
      </c>
      <c r="Z69" s="16"/>
      <c r="AA69" s="16"/>
      <c r="AB69" s="79">
        <f t="shared" si="26"/>
        <v>0</v>
      </c>
      <c r="AC69" s="16"/>
      <c r="AD69" s="16"/>
      <c r="AE69" s="79">
        <f t="shared" si="27"/>
        <v>0</v>
      </c>
      <c r="AF69" s="16"/>
      <c r="AG69" s="16"/>
      <c r="AH69" s="74">
        <f t="shared" si="28"/>
        <v>0</v>
      </c>
      <c r="AI69" s="16"/>
      <c r="AJ69" s="16"/>
      <c r="AK69" s="79">
        <f t="shared" si="29"/>
        <v>0</v>
      </c>
      <c r="AL69" s="16"/>
      <c r="AM69" s="16"/>
      <c r="AN69" s="79">
        <f t="shared" si="30"/>
        <v>0</v>
      </c>
      <c r="AO69" s="16">
        <v>260410</v>
      </c>
      <c r="AP69" s="16">
        <v>260410</v>
      </c>
      <c r="AQ69" s="79">
        <f t="shared" si="40"/>
        <v>0</v>
      </c>
      <c r="AR69" s="16"/>
      <c r="AS69" s="16"/>
      <c r="AT69" s="79">
        <f t="shared" si="31"/>
        <v>0</v>
      </c>
      <c r="AU69" s="16">
        <v>260410</v>
      </c>
      <c r="AV69" s="16">
        <v>260410</v>
      </c>
      <c r="AW69" s="79">
        <f t="shared" si="32"/>
        <v>0</v>
      </c>
      <c r="AX69" s="16"/>
      <c r="AY69" s="16"/>
      <c r="AZ69" s="79">
        <f t="shared" si="33"/>
        <v>0</v>
      </c>
      <c r="BA69" s="16"/>
      <c r="BB69" s="16"/>
      <c r="BC69" s="79">
        <f t="shared" si="34"/>
        <v>0</v>
      </c>
      <c r="BD69" s="16"/>
      <c r="BE69" s="16"/>
      <c r="BF69" s="79">
        <f t="shared" si="35"/>
        <v>0</v>
      </c>
      <c r="BG69" s="16"/>
      <c r="BH69" s="16"/>
      <c r="BI69" s="79">
        <f t="shared" si="36"/>
        <v>0</v>
      </c>
      <c r="BJ69" s="16"/>
      <c r="BK69" s="16"/>
      <c r="BL69" s="79">
        <f t="shared" si="37"/>
        <v>0</v>
      </c>
      <c r="BM69" s="16">
        <v>260410</v>
      </c>
      <c r="BN69" s="16">
        <v>260410</v>
      </c>
      <c r="BO69" s="79">
        <f t="shared" si="38"/>
        <v>0</v>
      </c>
    </row>
    <row r="70" spans="1:67" s="102" customFormat="1" ht="31.5" customHeight="1">
      <c r="A70" s="103"/>
      <c r="B70" s="10" t="s">
        <v>138</v>
      </c>
      <c r="C70" s="16">
        <v>10000000</v>
      </c>
      <c r="D70" s="16"/>
      <c r="E70" s="16">
        <v>10000000</v>
      </c>
      <c r="F70" s="125"/>
      <c r="G70" s="105">
        <f t="shared" si="41"/>
        <v>0</v>
      </c>
      <c r="H70" s="16"/>
      <c r="I70" s="16"/>
      <c r="J70" s="79">
        <f t="shared" si="39"/>
        <v>0</v>
      </c>
      <c r="K70" s="16"/>
      <c r="L70" s="16"/>
      <c r="M70" s="79">
        <f t="shared" si="21"/>
        <v>0</v>
      </c>
      <c r="N70" s="16"/>
      <c r="O70" s="16"/>
      <c r="P70" s="79">
        <f t="shared" si="22"/>
        <v>0</v>
      </c>
      <c r="Q70" s="16"/>
      <c r="R70" s="16"/>
      <c r="S70" s="79">
        <f t="shared" si="23"/>
        <v>0</v>
      </c>
      <c r="T70" s="16"/>
      <c r="U70" s="16"/>
      <c r="V70" s="79">
        <f t="shared" si="24"/>
        <v>0</v>
      </c>
      <c r="W70" s="16"/>
      <c r="X70" s="16"/>
      <c r="Y70" s="79">
        <f t="shared" si="25"/>
        <v>0</v>
      </c>
      <c r="Z70" s="16"/>
      <c r="AA70" s="16"/>
      <c r="AB70" s="79">
        <f t="shared" si="26"/>
        <v>0</v>
      </c>
      <c r="AC70" s="16"/>
      <c r="AD70" s="16"/>
      <c r="AE70" s="79">
        <f t="shared" si="27"/>
        <v>0</v>
      </c>
      <c r="AF70" s="16"/>
      <c r="AG70" s="16"/>
      <c r="AH70" s="74">
        <f t="shared" si="28"/>
        <v>0</v>
      </c>
      <c r="AI70" s="16"/>
      <c r="AJ70" s="16"/>
      <c r="AK70" s="79">
        <f t="shared" si="29"/>
        <v>0</v>
      </c>
      <c r="AL70" s="16"/>
      <c r="AM70" s="16"/>
      <c r="AN70" s="79">
        <f t="shared" si="30"/>
        <v>0</v>
      </c>
      <c r="AO70" s="16"/>
      <c r="AP70" s="16"/>
      <c r="AQ70" s="79">
        <f t="shared" si="40"/>
        <v>0</v>
      </c>
      <c r="AR70" s="16"/>
      <c r="AS70" s="16"/>
      <c r="AT70" s="79">
        <f t="shared" si="31"/>
        <v>0</v>
      </c>
      <c r="AU70" s="16"/>
      <c r="AV70" s="16"/>
      <c r="AW70" s="79">
        <f t="shared" si="32"/>
        <v>0</v>
      </c>
      <c r="AX70" s="16"/>
      <c r="AY70" s="16"/>
      <c r="AZ70" s="79">
        <f t="shared" si="33"/>
        <v>0</v>
      </c>
      <c r="BA70" s="16"/>
      <c r="BB70" s="16"/>
      <c r="BC70" s="79">
        <f t="shared" si="34"/>
        <v>0</v>
      </c>
      <c r="BD70" s="16"/>
      <c r="BE70" s="16"/>
      <c r="BF70" s="79">
        <f t="shared" si="35"/>
        <v>0</v>
      </c>
      <c r="BG70" s="16"/>
      <c r="BH70" s="16"/>
      <c r="BI70" s="79">
        <f t="shared" si="36"/>
        <v>0</v>
      </c>
      <c r="BJ70" s="16"/>
      <c r="BK70" s="16"/>
      <c r="BL70" s="79">
        <f t="shared" si="37"/>
        <v>0</v>
      </c>
      <c r="BM70" s="16">
        <v>10000000</v>
      </c>
      <c r="BN70" s="16">
        <v>10000000</v>
      </c>
      <c r="BO70" s="79">
        <f t="shared" si="38"/>
        <v>0</v>
      </c>
    </row>
    <row r="71" spans="1:67" s="102" customFormat="1" ht="45.75" customHeight="1">
      <c r="A71" s="103"/>
      <c r="B71" s="158" t="s">
        <v>139</v>
      </c>
      <c r="C71" s="16">
        <v>4844100</v>
      </c>
      <c r="D71" s="16"/>
      <c r="E71" s="16">
        <v>4844100</v>
      </c>
      <c r="F71" s="16"/>
      <c r="G71" s="105">
        <f t="shared" si="41"/>
        <v>0</v>
      </c>
      <c r="H71" s="16">
        <v>3624100</v>
      </c>
      <c r="I71" s="16">
        <v>3624100</v>
      </c>
      <c r="J71" s="79">
        <f t="shared" si="39"/>
        <v>0</v>
      </c>
      <c r="K71" s="16"/>
      <c r="L71" s="16"/>
      <c r="M71" s="79">
        <f t="shared" si="21"/>
        <v>0</v>
      </c>
      <c r="N71" s="16"/>
      <c r="O71" s="16"/>
      <c r="P71" s="79">
        <f t="shared" si="22"/>
        <v>0</v>
      </c>
      <c r="Q71" s="16"/>
      <c r="R71" s="16"/>
      <c r="S71" s="79">
        <f t="shared" si="23"/>
        <v>0</v>
      </c>
      <c r="T71" s="16">
        <v>340000</v>
      </c>
      <c r="U71" s="16">
        <v>340000</v>
      </c>
      <c r="V71" s="79">
        <f t="shared" si="24"/>
        <v>0</v>
      </c>
      <c r="W71" s="16"/>
      <c r="X71" s="16"/>
      <c r="Y71" s="79">
        <f t="shared" si="25"/>
        <v>0</v>
      </c>
      <c r="Z71" s="16">
        <v>770000</v>
      </c>
      <c r="AA71" s="16">
        <v>770000</v>
      </c>
      <c r="AB71" s="79">
        <f t="shared" si="26"/>
        <v>0</v>
      </c>
      <c r="AC71" s="16"/>
      <c r="AD71" s="16"/>
      <c r="AE71" s="79">
        <f t="shared" si="27"/>
        <v>0</v>
      </c>
      <c r="AF71" s="16"/>
      <c r="AG71" s="16"/>
      <c r="AH71" s="74">
        <f t="shared" si="28"/>
        <v>0</v>
      </c>
      <c r="AI71" s="16"/>
      <c r="AJ71" s="16"/>
      <c r="AK71" s="79">
        <f t="shared" si="29"/>
        <v>0</v>
      </c>
      <c r="AL71" s="16"/>
      <c r="AM71" s="16"/>
      <c r="AN71" s="79">
        <f t="shared" si="30"/>
        <v>0</v>
      </c>
      <c r="AO71" s="16">
        <v>70000</v>
      </c>
      <c r="AP71" s="16">
        <v>70000</v>
      </c>
      <c r="AQ71" s="79">
        <f t="shared" si="40"/>
        <v>0</v>
      </c>
      <c r="AR71" s="16"/>
      <c r="AS71" s="16"/>
      <c r="AT71" s="79">
        <f t="shared" si="31"/>
        <v>0</v>
      </c>
      <c r="AU71" s="16"/>
      <c r="AV71" s="16"/>
      <c r="AW71" s="79">
        <f t="shared" si="32"/>
        <v>0</v>
      </c>
      <c r="AX71" s="16"/>
      <c r="AY71" s="16"/>
      <c r="AZ71" s="79">
        <f t="shared" si="33"/>
        <v>0</v>
      </c>
      <c r="BA71" s="16"/>
      <c r="BB71" s="16"/>
      <c r="BC71" s="79">
        <f t="shared" si="34"/>
        <v>0</v>
      </c>
      <c r="BD71" s="16"/>
      <c r="BE71" s="16"/>
      <c r="BF71" s="79">
        <f t="shared" si="35"/>
        <v>0</v>
      </c>
      <c r="BG71" s="16"/>
      <c r="BH71" s="16"/>
      <c r="BI71" s="79">
        <f t="shared" si="36"/>
        <v>0</v>
      </c>
      <c r="BJ71" s="16"/>
      <c r="BK71" s="16"/>
      <c r="BL71" s="79">
        <f t="shared" si="37"/>
        <v>0</v>
      </c>
      <c r="BM71" s="16">
        <v>40000</v>
      </c>
      <c r="BN71" s="16">
        <v>40000</v>
      </c>
      <c r="BO71" s="79">
        <f t="shared" si="38"/>
        <v>0</v>
      </c>
    </row>
    <row r="72" spans="1:67" s="102" customFormat="1" ht="47.25" customHeight="1">
      <c r="A72" s="103"/>
      <c r="B72" s="158" t="s">
        <v>140</v>
      </c>
      <c r="C72" s="16">
        <v>3392395</v>
      </c>
      <c r="D72" s="16">
        <v>3392395</v>
      </c>
      <c r="E72" s="16">
        <v>3392395</v>
      </c>
      <c r="F72" s="16">
        <v>3392395</v>
      </c>
      <c r="G72" s="105">
        <f t="shared" si="41"/>
        <v>0</v>
      </c>
      <c r="H72" s="16"/>
      <c r="I72" s="16"/>
      <c r="J72" s="79">
        <f t="shared" si="39"/>
        <v>0</v>
      </c>
      <c r="K72" s="16"/>
      <c r="L72" s="16"/>
      <c r="M72" s="79">
        <f t="shared" si="21"/>
        <v>0</v>
      </c>
      <c r="N72" s="16"/>
      <c r="O72" s="16"/>
      <c r="P72" s="79">
        <f t="shared" si="22"/>
        <v>0</v>
      </c>
      <c r="Q72" s="16"/>
      <c r="R72" s="16"/>
      <c r="S72" s="79">
        <f t="shared" si="23"/>
        <v>0</v>
      </c>
      <c r="T72" s="16"/>
      <c r="U72" s="16"/>
      <c r="V72" s="79">
        <f t="shared" si="24"/>
        <v>0</v>
      </c>
      <c r="W72" s="16"/>
      <c r="X72" s="16"/>
      <c r="Y72" s="79">
        <f t="shared" si="25"/>
        <v>0</v>
      </c>
      <c r="Z72" s="16"/>
      <c r="AA72" s="16"/>
      <c r="AB72" s="79">
        <f t="shared" si="26"/>
        <v>0</v>
      </c>
      <c r="AC72" s="16"/>
      <c r="AD72" s="16"/>
      <c r="AE72" s="79">
        <f t="shared" si="27"/>
        <v>0</v>
      </c>
      <c r="AF72" s="16"/>
      <c r="AG72" s="16"/>
      <c r="AH72" s="74">
        <f t="shared" si="28"/>
        <v>0</v>
      </c>
      <c r="AI72" s="16"/>
      <c r="AJ72" s="16"/>
      <c r="AK72" s="79">
        <f t="shared" si="29"/>
        <v>0</v>
      </c>
      <c r="AL72" s="16"/>
      <c r="AM72" s="16"/>
      <c r="AN72" s="79">
        <f t="shared" si="30"/>
        <v>0</v>
      </c>
      <c r="AO72" s="16"/>
      <c r="AP72" s="16"/>
      <c r="AQ72" s="79">
        <f t="shared" si="40"/>
        <v>0</v>
      </c>
      <c r="AR72" s="16"/>
      <c r="AS72" s="16"/>
      <c r="AT72" s="79">
        <f t="shared" si="31"/>
        <v>0</v>
      </c>
      <c r="AU72" s="16"/>
      <c r="AV72" s="16"/>
      <c r="AW72" s="79">
        <f t="shared" si="32"/>
        <v>0</v>
      </c>
      <c r="AX72" s="16"/>
      <c r="AY72" s="16"/>
      <c r="AZ72" s="79">
        <f t="shared" si="33"/>
        <v>0</v>
      </c>
      <c r="BA72" s="16"/>
      <c r="BB72" s="16"/>
      <c r="BC72" s="79">
        <f t="shared" si="34"/>
        <v>0</v>
      </c>
      <c r="BD72" s="16"/>
      <c r="BE72" s="16"/>
      <c r="BF72" s="79">
        <f t="shared" si="35"/>
        <v>0</v>
      </c>
      <c r="BG72" s="16"/>
      <c r="BH72" s="16"/>
      <c r="BI72" s="79">
        <f t="shared" si="36"/>
        <v>0</v>
      </c>
      <c r="BJ72" s="16"/>
      <c r="BK72" s="16"/>
      <c r="BL72" s="79">
        <f t="shared" si="37"/>
        <v>0</v>
      </c>
      <c r="BM72" s="16"/>
      <c r="BN72" s="16"/>
      <c r="BO72" s="79">
        <f t="shared" si="38"/>
        <v>0</v>
      </c>
    </row>
    <row r="73" spans="1:67" s="102" customFormat="1" ht="31.5" customHeight="1">
      <c r="A73" s="103"/>
      <c r="B73" s="10" t="s">
        <v>141</v>
      </c>
      <c r="C73" s="16">
        <v>2852604</v>
      </c>
      <c r="D73" s="16"/>
      <c r="E73" s="16">
        <v>2553657</v>
      </c>
      <c r="F73" s="16"/>
      <c r="G73" s="105">
        <f t="shared" si="41"/>
        <v>-298947</v>
      </c>
      <c r="H73" s="16">
        <v>1762854</v>
      </c>
      <c r="I73" s="16">
        <v>1762854</v>
      </c>
      <c r="J73" s="79">
        <f t="shared" si="39"/>
        <v>0</v>
      </c>
      <c r="K73" s="16"/>
      <c r="L73" s="16"/>
      <c r="M73" s="79">
        <f t="shared" si="21"/>
        <v>0</v>
      </c>
      <c r="N73" s="16"/>
      <c r="O73" s="16"/>
      <c r="P73" s="79">
        <f t="shared" si="22"/>
        <v>0</v>
      </c>
      <c r="Q73" s="16"/>
      <c r="R73" s="16"/>
      <c r="S73" s="79">
        <f t="shared" si="23"/>
        <v>0</v>
      </c>
      <c r="T73" s="16">
        <v>151646</v>
      </c>
      <c r="U73" s="16">
        <v>151646</v>
      </c>
      <c r="V73" s="79">
        <f t="shared" si="24"/>
        <v>0</v>
      </c>
      <c r="W73" s="16"/>
      <c r="X73" s="16"/>
      <c r="Y73" s="79">
        <f t="shared" si="25"/>
        <v>0</v>
      </c>
      <c r="Z73" s="16">
        <v>330000</v>
      </c>
      <c r="AA73" s="16">
        <v>330000</v>
      </c>
      <c r="AB73" s="79">
        <f t="shared" si="26"/>
        <v>0</v>
      </c>
      <c r="AC73" s="16"/>
      <c r="AD73" s="16"/>
      <c r="AE73" s="79">
        <f t="shared" si="27"/>
        <v>0</v>
      </c>
      <c r="AF73" s="16"/>
      <c r="AG73" s="16"/>
      <c r="AH73" s="74">
        <f t="shared" si="28"/>
        <v>0</v>
      </c>
      <c r="AI73" s="16"/>
      <c r="AJ73" s="16"/>
      <c r="AK73" s="79">
        <f t="shared" si="29"/>
        <v>0</v>
      </c>
      <c r="AL73" s="16"/>
      <c r="AM73" s="16"/>
      <c r="AN73" s="79">
        <f t="shared" si="30"/>
        <v>0</v>
      </c>
      <c r="AO73" s="16">
        <v>36969</v>
      </c>
      <c r="AP73" s="16">
        <v>36969</v>
      </c>
      <c r="AQ73" s="79">
        <f t="shared" si="40"/>
        <v>0</v>
      </c>
      <c r="AR73" s="16"/>
      <c r="AS73" s="16"/>
      <c r="AT73" s="79">
        <f t="shared" si="31"/>
        <v>0</v>
      </c>
      <c r="AU73" s="16"/>
      <c r="AV73" s="16"/>
      <c r="AW73" s="79">
        <f t="shared" si="32"/>
        <v>0</v>
      </c>
      <c r="AX73" s="16"/>
      <c r="AY73" s="16"/>
      <c r="AZ73" s="79">
        <f t="shared" si="33"/>
        <v>0</v>
      </c>
      <c r="BA73" s="16"/>
      <c r="BB73" s="16"/>
      <c r="BC73" s="79">
        <f t="shared" si="34"/>
        <v>0</v>
      </c>
      <c r="BD73" s="16">
        <v>552277</v>
      </c>
      <c r="BE73" s="16">
        <v>253330</v>
      </c>
      <c r="BF73" s="79">
        <f t="shared" si="35"/>
        <v>-298947</v>
      </c>
      <c r="BG73" s="16"/>
      <c r="BH73" s="16"/>
      <c r="BI73" s="79">
        <f t="shared" si="36"/>
        <v>0</v>
      </c>
      <c r="BJ73" s="16"/>
      <c r="BK73" s="16"/>
      <c r="BL73" s="79">
        <f t="shared" si="37"/>
        <v>0</v>
      </c>
      <c r="BM73" s="16">
        <v>18858</v>
      </c>
      <c r="BN73" s="16">
        <v>18858</v>
      </c>
      <c r="BO73" s="79">
        <f t="shared" si="38"/>
        <v>0</v>
      </c>
    </row>
    <row r="74" spans="1:67" s="102" customFormat="1" ht="31.5" customHeight="1">
      <c r="A74" s="103"/>
      <c r="B74" s="158" t="s">
        <v>142</v>
      </c>
      <c r="C74" s="16">
        <v>56469570</v>
      </c>
      <c r="D74" s="16">
        <v>56469570</v>
      </c>
      <c r="E74" s="16">
        <v>56469570</v>
      </c>
      <c r="F74" s="16">
        <v>56469570</v>
      </c>
      <c r="G74" s="105">
        <f t="shared" si="41"/>
        <v>0</v>
      </c>
      <c r="H74" s="16"/>
      <c r="I74" s="16"/>
      <c r="J74" s="79">
        <f t="shared" si="39"/>
        <v>0</v>
      </c>
      <c r="K74" s="16"/>
      <c r="L74" s="16"/>
      <c r="M74" s="79">
        <f t="shared" si="21"/>
        <v>0</v>
      </c>
      <c r="N74" s="16"/>
      <c r="O74" s="16"/>
      <c r="P74" s="79">
        <f t="shared" si="22"/>
        <v>0</v>
      </c>
      <c r="Q74" s="16"/>
      <c r="R74" s="16"/>
      <c r="S74" s="79">
        <f t="shared" si="23"/>
        <v>0</v>
      </c>
      <c r="T74" s="16"/>
      <c r="U74" s="16"/>
      <c r="V74" s="79">
        <f t="shared" si="24"/>
        <v>0</v>
      </c>
      <c r="W74" s="16"/>
      <c r="X74" s="16"/>
      <c r="Y74" s="79">
        <f t="shared" si="25"/>
        <v>0</v>
      </c>
      <c r="Z74" s="16"/>
      <c r="AA74" s="16"/>
      <c r="AB74" s="79">
        <f t="shared" si="26"/>
        <v>0</v>
      </c>
      <c r="AC74" s="16"/>
      <c r="AD74" s="16"/>
      <c r="AE74" s="79">
        <f t="shared" si="27"/>
        <v>0</v>
      </c>
      <c r="AF74" s="16"/>
      <c r="AG74" s="16"/>
      <c r="AH74" s="74">
        <f t="shared" si="28"/>
        <v>0</v>
      </c>
      <c r="AI74" s="16"/>
      <c r="AJ74" s="16"/>
      <c r="AK74" s="79">
        <f t="shared" si="29"/>
        <v>0</v>
      </c>
      <c r="AL74" s="16"/>
      <c r="AM74" s="16"/>
      <c r="AN74" s="79">
        <f t="shared" si="30"/>
        <v>0</v>
      </c>
      <c r="AO74" s="16"/>
      <c r="AP74" s="16"/>
      <c r="AQ74" s="79">
        <f t="shared" si="40"/>
        <v>0</v>
      </c>
      <c r="AR74" s="16"/>
      <c r="AS74" s="16"/>
      <c r="AT74" s="79">
        <f t="shared" si="31"/>
        <v>0</v>
      </c>
      <c r="AU74" s="16"/>
      <c r="AV74" s="16"/>
      <c r="AW74" s="79">
        <f t="shared" si="32"/>
        <v>0</v>
      </c>
      <c r="AX74" s="16"/>
      <c r="AY74" s="16"/>
      <c r="AZ74" s="79">
        <f t="shared" si="33"/>
        <v>0</v>
      </c>
      <c r="BA74" s="16"/>
      <c r="BB74" s="16"/>
      <c r="BC74" s="79">
        <f t="shared" si="34"/>
        <v>0</v>
      </c>
      <c r="BD74" s="16"/>
      <c r="BE74" s="16"/>
      <c r="BF74" s="79">
        <f t="shared" si="35"/>
        <v>0</v>
      </c>
      <c r="BG74" s="16"/>
      <c r="BH74" s="16"/>
      <c r="BI74" s="79">
        <f t="shared" si="36"/>
        <v>0</v>
      </c>
      <c r="BJ74" s="16"/>
      <c r="BK74" s="16"/>
      <c r="BL74" s="79">
        <f t="shared" si="37"/>
        <v>0</v>
      </c>
      <c r="BM74" s="16"/>
      <c r="BN74" s="16"/>
      <c r="BO74" s="79">
        <f t="shared" si="38"/>
        <v>0</v>
      </c>
    </row>
    <row r="75" spans="1:67" s="102" customFormat="1" ht="16.5" customHeight="1">
      <c r="A75" s="103"/>
      <c r="B75" s="10" t="s">
        <v>143</v>
      </c>
      <c r="C75" s="16">
        <v>1050000</v>
      </c>
      <c r="D75" s="16"/>
      <c r="E75" s="16">
        <v>1050000</v>
      </c>
      <c r="F75" s="16"/>
      <c r="G75" s="105">
        <f t="shared" si="41"/>
        <v>0</v>
      </c>
      <c r="H75" s="16"/>
      <c r="I75" s="16"/>
      <c r="J75" s="79">
        <f t="shared" si="39"/>
        <v>0</v>
      </c>
      <c r="K75" s="16"/>
      <c r="L75" s="16"/>
      <c r="M75" s="79">
        <f t="shared" si="21"/>
        <v>0</v>
      </c>
      <c r="N75" s="16"/>
      <c r="O75" s="16"/>
      <c r="P75" s="79">
        <f t="shared" si="22"/>
        <v>0</v>
      </c>
      <c r="Q75" s="16"/>
      <c r="R75" s="16"/>
      <c r="S75" s="79">
        <f t="shared" si="23"/>
        <v>0</v>
      </c>
      <c r="T75" s="16"/>
      <c r="U75" s="16"/>
      <c r="V75" s="79">
        <f t="shared" si="24"/>
        <v>0</v>
      </c>
      <c r="W75" s="16"/>
      <c r="X75" s="16"/>
      <c r="Y75" s="79">
        <f t="shared" si="25"/>
        <v>0</v>
      </c>
      <c r="Z75" s="16"/>
      <c r="AA75" s="16"/>
      <c r="AB75" s="79">
        <f t="shared" si="26"/>
        <v>0</v>
      </c>
      <c r="AC75" s="16"/>
      <c r="AD75" s="16"/>
      <c r="AE75" s="79">
        <f t="shared" si="27"/>
        <v>0</v>
      </c>
      <c r="AF75" s="16"/>
      <c r="AG75" s="16"/>
      <c r="AH75" s="74">
        <f t="shared" si="28"/>
        <v>0</v>
      </c>
      <c r="AI75" s="16"/>
      <c r="AJ75" s="16"/>
      <c r="AK75" s="79">
        <f t="shared" si="29"/>
        <v>0</v>
      </c>
      <c r="AL75" s="16"/>
      <c r="AM75" s="16"/>
      <c r="AN75" s="79">
        <f t="shared" si="30"/>
        <v>0</v>
      </c>
      <c r="AO75" s="16">
        <v>350000</v>
      </c>
      <c r="AP75" s="16">
        <v>350000</v>
      </c>
      <c r="AQ75" s="79">
        <f t="shared" si="40"/>
        <v>0</v>
      </c>
      <c r="AR75" s="16"/>
      <c r="AS75" s="16"/>
      <c r="AT75" s="79">
        <f t="shared" si="31"/>
        <v>0</v>
      </c>
      <c r="AU75" s="16">
        <v>350000</v>
      </c>
      <c r="AV75" s="16">
        <v>350000</v>
      </c>
      <c r="AW75" s="79">
        <f t="shared" si="32"/>
        <v>0</v>
      </c>
      <c r="AX75" s="16"/>
      <c r="AY75" s="16"/>
      <c r="AZ75" s="79">
        <f t="shared" si="33"/>
        <v>0</v>
      </c>
      <c r="BA75" s="16"/>
      <c r="BB75" s="16"/>
      <c r="BC75" s="79">
        <f t="shared" si="34"/>
        <v>0</v>
      </c>
      <c r="BD75" s="16"/>
      <c r="BE75" s="16"/>
      <c r="BF75" s="79">
        <f t="shared" si="35"/>
        <v>0</v>
      </c>
      <c r="BG75" s="16"/>
      <c r="BH75" s="16"/>
      <c r="BI75" s="79">
        <f t="shared" si="36"/>
        <v>0</v>
      </c>
      <c r="BJ75" s="16"/>
      <c r="BK75" s="16"/>
      <c r="BL75" s="79">
        <f t="shared" si="37"/>
        <v>0</v>
      </c>
      <c r="BM75" s="16">
        <v>350000</v>
      </c>
      <c r="BN75" s="16">
        <v>350000</v>
      </c>
      <c r="BO75" s="79">
        <f t="shared" si="38"/>
        <v>0</v>
      </c>
    </row>
    <row r="76" spans="1:67" s="102" customFormat="1" ht="46.5" customHeight="1">
      <c r="A76" s="103"/>
      <c r="B76" s="158" t="s">
        <v>144</v>
      </c>
      <c r="C76" s="16">
        <v>52052251</v>
      </c>
      <c r="D76" s="16"/>
      <c r="E76" s="16">
        <v>52052251</v>
      </c>
      <c r="F76" s="125"/>
      <c r="G76" s="105">
        <f t="shared" si="41"/>
        <v>0</v>
      </c>
      <c r="H76" s="16"/>
      <c r="I76" s="16"/>
      <c r="J76" s="79">
        <f t="shared" si="39"/>
        <v>0</v>
      </c>
      <c r="K76" s="16">
        <v>13777820</v>
      </c>
      <c r="L76" s="16">
        <v>13777820</v>
      </c>
      <c r="M76" s="79">
        <f t="shared" si="21"/>
        <v>0</v>
      </c>
      <c r="N76" s="16"/>
      <c r="O76" s="16"/>
      <c r="P76" s="79">
        <f t="shared" si="22"/>
        <v>0</v>
      </c>
      <c r="Q76" s="16">
        <v>38274432</v>
      </c>
      <c r="R76" s="16">
        <v>38274432</v>
      </c>
      <c r="S76" s="79">
        <f t="shared" si="23"/>
        <v>0</v>
      </c>
      <c r="T76" s="16"/>
      <c r="U76" s="16"/>
      <c r="V76" s="79">
        <f t="shared" si="24"/>
        <v>0</v>
      </c>
      <c r="W76" s="16"/>
      <c r="X76" s="16"/>
      <c r="Y76" s="79">
        <f t="shared" si="25"/>
        <v>0</v>
      </c>
      <c r="Z76" s="16"/>
      <c r="AA76" s="16"/>
      <c r="AB76" s="79">
        <f t="shared" si="26"/>
        <v>0</v>
      </c>
      <c r="AC76" s="16"/>
      <c r="AD76" s="16"/>
      <c r="AE76" s="79">
        <f t="shared" si="27"/>
        <v>0</v>
      </c>
      <c r="AF76" s="16"/>
      <c r="AG76" s="16"/>
      <c r="AH76" s="74">
        <f t="shared" si="28"/>
        <v>0</v>
      </c>
      <c r="AI76" s="16"/>
      <c r="AJ76" s="16"/>
      <c r="AK76" s="79">
        <f t="shared" si="29"/>
        <v>0</v>
      </c>
      <c r="AL76" s="16"/>
      <c r="AM76" s="16"/>
      <c r="AN76" s="79">
        <f t="shared" si="30"/>
        <v>0</v>
      </c>
      <c r="AO76" s="16"/>
      <c r="AP76" s="16"/>
      <c r="AQ76" s="79">
        <f t="shared" si="40"/>
        <v>0</v>
      </c>
      <c r="AR76" s="16"/>
      <c r="AS76" s="16"/>
      <c r="AT76" s="79">
        <f t="shared" si="31"/>
        <v>0</v>
      </c>
      <c r="AU76" s="16"/>
      <c r="AV76" s="16"/>
      <c r="AW76" s="79">
        <f t="shared" si="32"/>
        <v>0</v>
      </c>
      <c r="AX76" s="16"/>
      <c r="AY76" s="16"/>
      <c r="AZ76" s="79">
        <f t="shared" si="33"/>
        <v>0</v>
      </c>
      <c r="BA76" s="16"/>
      <c r="BB76" s="16"/>
      <c r="BC76" s="79">
        <f t="shared" si="34"/>
        <v>0</v>
      </c>
      <c r="BD76" s="16"/>
      <c r="BE76" s="16"/>
      <c r="BF76" s="79">
        <f t="shared" si="35"/>
        <v>0</v>
      </c>
      <c r="BG76" s="16"/>
      <c r="BH76" s="16"/>
      <c r="BI76" s="79">
        <f t="shared" si="36"/>
        <v>0</v>
      </c>
      <c r="BJ76" s="16"/>
      <c r="BK76" s="16"/>
      <c r="BL76" s="79">
        <f t="shared" si="37"/>
        <v>0</v>
      </c>
      <c r="BM76" s="16"/>
      <c r="BN76" s="16"/>
      <c r="BO76" s="79">
        <f t="shared" si="38"/>
        <v>0</v>
      </c>
    </row>
    <row r="77" spans="1:67" s="102" customFormat="1" ht="46.5" customHeight="1">
      <c r="A77" s="103"/>
      <c r="B77" s="10" t="s">
        <v>145</v>
      </c>
      <c r="C77" s="16">
        <v>21193541</v>
      </c>
      <c r="D77" s="16"/>
      <c r="E77" s="16">
        <v>21193541</v>
      </c>
      <c r="F77" s="125"/>
      <c r="G77" s="105">
        <f t="shared" si="41"/>
        <v>0</v>
      </c>
      <c r="H77" s="16"/>
      <c r="I77" s="16"/>
      <c r="J77" s="79">
        <f t="shared" si="39"/>
        <v>0</v>
      </c>
      <c r="K77" s="16">
        <v>5609541</v>
      </c>
      <c r="L77" s="16">
        <v>5609541</v>
      </c>
      <c r="M77" s="79">
        <f t="shared" si="21"/>
        <v>0</v>
      </c>
      <c r="N77" s="16"/>
      <c r="O77" s="16"/>
      <c r="P77" s="79">
        <f t="shared" si="22"/>
        <v>0</v>
      </c>
      <c r="Q77" s="16">
        <v>15584000</v>
      </c>
      <c r="R77" s="16">
        <v>15584000</v>
      </c>
      <c r="S77" s="79">
        <f t="shared" si="23"/>
        <v>0</v>
      </c>
      <c r="T77" s="16"/>
      <c r="U77" s="16"/>
      <c r="V77" s="79">
        <f t="shared" si="24"/>
        <v>0</v>
      </c>
      <c r="W77" s="16"/>
      <c r="X77" s="16"/>
      <c r="Y77" s="79">
        <f t="shared" si="25"/>
        <v>0</v>
      </c>
      <c r="Z77" s="16"/>
      <c r="AA77" s="16"/>
      <c r="AB77" s="79">
        <f t="shared" si="26"/>
        <v>0</v>
      </c>
      <c r="AC77" s="16"/>
      <c r="AD77" s="16"/>
      <c r="AE77" s="79">
        <f t="shared" si="27"/>
        <v>0</v>
      </c>
      <c r="AF77" s="16"/>
      <c r="AG77" s="16"/>
      <c r="AH77" s="74">
        <f t="shared" si="28"/>
        <v>0</v>
      </c>
      <c r="AI77" s="16"/>
      <c r="AJ77" s="16"/>
      <c r="AK77" s="79">
        <f t="shared" si="29"/>
        <v>0</v>
      </c>
      <c r="AL77" s="16"/>
      <c r="AM77" s="16"/>
      <c r="AN77" s="79">
        <f t="shared" si="30"/>
        <v>0</v>
      </c>
      <c r="AO77" s="16"/>
      <c r="AP77" s="16"/>
      <c r="AQ77" s="79">
        <f t="shared" si="40"/>
        <v>0</v>
      </c>
      <c r="AR77" s="16"/>
      <c r="AS77" s="16"/>
      <c r="AT77" s="79">
        <f t="shared" si="31"/>
        <v>0</v>
      </c>
      <c r="AU77" s="16"/>
      <c r="AV77" s="16"/>
      <c r="AW77" s="79">
        <f t="shared" si="32"/>
        <v>0</v>
      </c>
      <c r="AX77" s="16"/>
      <c r="AY77" s="16"/>
      <c r="AZ77" s="79">
        <f t="shared" si="33"/>
        <v>0</v>
      </c>
      <c r="BA77" s="16"/>
      <c r="BB77" s="16"/>
      <c r="BC77" s="79">
        <f t="shared" si="34"/>
        <v>0</v>
      </c>
      <c r="BD77" s="16"/>
      <c r="BE77" s="16"/>
      <c r="BF77" s="79">
        <f t="shared" si="35"/>
        <v>0</v>
      </c>
      <c r="BG77" s="16"/>
      <c r="BH77" s="16"/>
      <c r="BI77" s="79">
        <f t="shared" si="36"/>
        <v>0</v>
      </c>
      <c r="BJ77" s="16"/>
      <c r="BK77" s="16"/>
      <c r="BL77" s="79">
        <f t="shared" si="37"/>
        <v>0</v>
      </c>
      <c r="BM77" s="16"/>
      <c r="BN77" s="16"/>
      <c r="BO77" s="79">
        <f t="shared" si="38"/>
        <v>0</v>
      </c>
    </row>
    <row r="78" spans="1:67" s="102" customFormat="1" ht="46.5" customHeight="1">
      <c r="A78" s="103"/>
      <c r="B78" s="158" t="s">
        <v>146</v>
      </c>
      <c r="C78" s="16">
        <v>4220000</v>
      </c>
      <c r="D78" s="16"/>
      <c r="E78" s="16">
        <v>4220000</v>
      </c>
      <c r="F78" s="16"/>
      <c r="G78" s="105">
        <f t="shared" si="41"/>
        <v>0</v>
      </c>
      <c r="H78" s="16">
        <v>4220000</v>
      </c>
      <c r="I78" s="16">
        <v>4220000</v>
      </c>
      <c r="J78" s="79">
        <f t="shared" si="39"/>
        <v>0</v>
      </c>
      <c r="K78" s="16"/>
      <c r="L78" s="16"/>
      <c r="M78" s="79">
        <f t="shared" si="21"/>
        <v>0</v>
      </c>
      <c r="N78" s="16"/>
      <c r="O78" s="16"/>
      <c r="P78" s="79">
        <f t="shared" si="22"/>
        <v>0</v>
      </c>
      <c r="Q78" s="16"/>
      <c r="R78" s="16"/>
      <c r="S78" s="79">
        <f t="shared" si="23"/>
        <v>0</v>
      </c>
      <c r="T78" s="16"/>
      <c r="U78" s="16"/>
      <c r="V78" s="79">
        <f t="shared" si="24"/>
        <v>0</v>
      </c>
      <c r="W78" s="16"/>
      <c r="X78" s="16"/>
      <c r="Y78" s="79">
        <f t="shared" si="25"/>
        <v>0</v>
      </c>
      <c r="Z78" s="16"/>
      <c r="AA78" s="16"/>
      <c r="AB78" s="79">
        <f t="shared" si="26"/>
        <v>0</v>
      </c>
      <c r="AC78" s="16"/>
      <c r="AD78" s="16"/>
      <c r="AE78" s="79">
        <f t="shared" si="27"/>
        <v>0</v>
      </c>
      <c r="AF78" s="16"/>
      <c r="AG78" s="16"/>
      <c r="AH78" s="74">
        <f t="shared" si="28"/>
        <v>0</v>
      </c>
      <c r="AI78" s="16"/>
      <c r="AJ78" s="16"/>
      <c r="AK78" s="79">
        <f t="shared" si="29"/>
        <v>0</v>
      </c>
      <c r="AL78" s="16"/>
      <c r="AM78" s="16"/>
      <c r="AN78" s="79">
        <f t="shared" si="30"/>
        <v>0</v>
      </c>
      <c r="AO78" s="16"/>
      <c r="AP78" s="16"/>
      <c r="AQ78" s="79">
        <f t="shared" si="40"/>
        <v>0</v>
      </c>
      <c r="AR78" s="16"/>
      <c r="AS78" s="16"/>
      <c r="AT78" s="79">
        <f t="shared" si="31"/>
        <v>0</v>
      </c>
      <c r="AU78" s="16"/>
      <c r="AV78" s="16"/>
      <c r="AW78" s="79">
        <f t="shared" si="32"/>
        <v>0</v>
      </c>
      <c r="AX78" s="16"/>
      <c r="AY78" s="16"/>
      <c r="AZ78" s="79">
        <f t="shared" si="33"/>
        <v>0</v>
      </c>
      <c r="BA78" s="16"/>
      <c r="BB78" s="16"/>
      <c r="BC78" s="79">
        <f t="shared" si="34"/>
        <v>0</v>
      </c>
      <c r="BD78" s="16"/>
      <c r="BE78" s="16"/>
      <c r="BF78" s="79">
        <f t="shared" si="35"/>
        <v>0</v>
      </c>
      <c r="BG78" s="16"/>
      <c r="BH78" s="16"/>
      <c r="BI78" s="79">
        <f t="shared" si="36"/>
        <v>0</v>
      </c>
      <c r="BJ78" s="16"/>
      <c r="BK78" s="16"/>
      <c r="BL78" s="79">
        <f t="shared" si="37"/>
        <v>0</v>
      </c>
      <c r="BM78" s="16"/>
      <c r="BN78" s="16"/>
      <c r="BO78" s="79">
        <f t="shared" si="38"/>
        <v>0</v>
      </c>
    </row>
    <row r="79" spans="1:67" s="102" customFormat="1" ht="46.5" customHeight="1">
      <c r="A79" s="103"/>
      <c r="B79" s="10" t="s">
        <v>147</v>
      </c>
      <c r="C79" s="16">
        <v>222110</v>
      </c>
      <c r="D79" s="16"/>
      <c r="E79" s="16">
        <v>222110</v>
      </c>
      <c r="F79" s="16"/>
      <c r="G79" s="105">
        <f t="shared" si="41"/>
        <v>0</v>
      </c>
      <c r="H79" s="16">
        <v>222110</v>
      </c>
      <c r="I79" s="16">
        <v>222110</v>
      </c>
      <c r="J79" s="79">
        <f t="shared" si="39"/>
        <v>0</v>
      </c>
      <c r="K79" s="16"/>
      <c r="L79" s="16"/>
      <c r="M79" s="79">
        <f t="shared" si="21"/>
        <v>0</v>
      </c>
      <c r="N79" s="16"/>
      <c r="O79" s="16"/>
      <c r="P79" s="79">
        <f t="shared" si="22"/>
        <v>0</v>
      </c>
      <c r="Q79" s="16"/>
      <c r="R79" s="16"/>
      <c r="S79" s="79">
        <f t="shared" si="23"/>
        <v>0</v>
      </c>
      <c r="T79" s="16"/>
      <c r="U79" s="16"/>
      <c r="V79" s="79">
        <f t="shared" si="24"/>
        <v>0</v>
      </c>
      <c r="W79" s="16"/>
      <c r="X79" s="16"/>
      <c r="Y79" s="79">
        <f t="shared" si="25"/>
        <v>0</v>
      </c>
      <c r="Z79" s="16"/>
      <c r="AA79" s="16"/>
      <c r="AB79" s="79">
        <f t="shared" si="26"/>
        <v>0</v>
      </c>
      <c r="AC79" s="16"/>
      <c r="AD79" s="16"/>
      <c r="AE79" s="79">
        <f t="shared" si="27"/>
        <v>0</v>
      </c>
      <c r="AF79" s="16"/>
      <c r="AG79" s="16"/>
      <c r="AH79" s="74">
        <f t="shared" si="28"/>
        <v>0</v>
      </c>
      <c r="AI79" s="16"/>
      <c r="AJ79" s="16"/>
      <c r="AK79" s="79">
        <f t="shared" si="29"/>
        <v>0</v>
      </c>
      <c r="AL79" s="16"/>
      <c r="AM79" s="16"/>
      <c r="AN79" s="79">
        <f t="shared" si="30"/>
        <v>0</v>
      </c>
      <c r="AO79" s="16"/>
      <c r="AP79" s="16"/>
      <c r="AQ79" s="79">
        <f t="shared" si="40"/>
        <v>0</v>
      </c>
      <c r="AR79" s="16"/>
      <c r="AS79" s="16"/>
      <c r="AT79" s="79">
        <f t="shared" si="31"/>
        <v>0</v>
      </c>
      <c r="AU79" s="16"/>
      <c r="AV79" s="16"/>
      <c r="AW79" s="79">
        <f t="shared" si="32"/>
        <v>0</v>
      </c>
      <c r="AX79" s="16"/>
      <c r="AY79" s="16"/>
      <c r="AZ79" s="79">
        <f t="shared" si="33"/>
        <v>0</v>
      </c>
      <c r="BA79" s="16"/>
      <c r="BB79" s="16"/>
      <c r="BC79" s="79">
        <f t="shared" si="34"/>
        <v>0</v>
      </c>
      <c r="BD79" s="16"/>
      <c r="BE79" s="16"/>
      <c r="BF79" s="79">
        <f t="shared" si="35"/>
        <v>0</v>
      </c>
      <c r="BG79" s="16"/>
      <c r="BH79" s="16"/>
      <c r="BI79" s="79">
        <f t="shared" si="36"/>
        <v>0</v>
      </c>
      <c r="BJ79" s="16"/>
      <c r="BK79" s="16"/>
      <c r="BL79" s="79">
        <f t="shared" si="37"/>
        <v>0</v>
      </c>
      <c r="BM79" s="16"/>
      <c r="BN79" s="16"/>
      <c r="BO79" s="79">
        <f t="shared" si="38"/>
        <v>0</v>
      </c>
    </row>
    <row r="80" spans="1:67" s="102" customFormat="1" ht="63" customHeight="1">
      <c r="A80" s="103"/>
      <c r="B80" s="10" t="s">
        <v>148</v>
      </c>
      <c r="C80" s="16">
        <v>150000000</v>
      </c>
      <c r="D80" s="16"/>
      <c r="E80" s="16"/>
      <c r="F80" s="16"/>
      <c r="G80" s="105">
        <f t="shared" si="41"/>
        <v>-150000000</v>
      </c>
      <c r="H80" s="16"/>
      <c r="I80" s="16"/>
      <c r="J80" s="79">
        <f t="shared" si="39"/>
        <v>0</v>
      </c>
      <c r="K80" s="16"/>
      <c r="L80" s="16"/>
      <c r="M80" s="79">
        <f t="shared" si="21"/>
        <v>0</v>
      </c>
      <c r="N80" s="16"/>
      <c r="O80" s="16"/>
      <c r="P80" s="79">
        <f t="shared" si="22"/>
        <v>0</v>
      </c>
      <c r="Q80" s="16">
        <v>150000000</v>
      </c>
      <c r="R80" s="16"/>
      <c r="S80" s="79">
        <f t="shared" si="23"/>
        <v>-150000000</v>
      </c>
      <c r="T80" s="16"/>
      <c r="U80" s="16"/>
      <c r="V80" s="79">
        <f t="shared" si="24"/>
        <v>0</v>
      </c>
      <c r="W80" s="16"/>
      <c r="X80" s="16"/>
      <c r="Y80" s="79">
        <f t="shared" si="25"/>
        <v>0</v>
      </c>
      <c r="Z80" s="16"/>
      <c r="AA80" s="16"/>
      <c r="AB80" s="79">
        <f t="shared" si="26"/>
        <v>0</v>
      </c>
      <c r="AC80" s="16"/>
      <c r="AD80" s="16"/>
      <c r="AE80" s="79">
        <f t="shared" si="27"/>
        <v>0</v>
      </c>
      <c r="AF80" s="16"/>
      <c r="AG80" s="16"/>
      <c r="AH80" s="74">
        <f t="shared" si="28"/>
        <v>0</v>
      </c>
      <c r="AI80" s="16"/>
      <c r="AJ80" s="16"/>
      <c r="AK80" s="79">
        <f t="shared" si="29"/>
        <v>0</v>
      </c>
      <c r="AL80" s="16"/>
      <c r="AM80" s="16"/>
      <c r="AN80" s="79">
        <f t="shared" si="30"/>
        <v>0</v>
      </c>
      <c r="AO80" s="16"/>
      <c r="AP80" s="16"/>
      <c r="AQ80" s="79">
        <f t="shared" si="40"/>
        <v>0</v>
      </c>
      <c r="AR80" s="16"/>
      <c r="AS80" s="16"/>
      <c r="AT80" s="79">
        <f t="shared" si="31"/>
        <v>0</v>
      </c>
      <c r="AU80" s="16"/>
      <c r="AV80" s="16"/>
      <c r="AW80" s="79">
        <f t="shared" si="32"/>
        <v>0</v>
      </c>
      <c r="AX80" s="16"/>
      <c r="AY80" s="16"/>
      <c r="AZ80" s="79">
        <f t="shared" si="33"/>
        <v>0</v>
      </c>
      <c r="BA80" s="16"/>
      <c r="BB80" s="16"/>
      <c r="BC80" s="79">
        <f t="shared" si="34"/>
        <v>0</v>
      </c>
      <c r="BD80" s="16"/>
      <c r="BE80" s="16"/>
      <c r="BF80" s="79">
        <f t="shared" si="35"/>
        <v>0</v>
      </c>
      <c r="BG80" s="16"/>
      <c r="BH80" s="16"/>
      <c r="BI80" s="79">
        <f t="shared" si="36"/>
        <v>0</v>
      </c>
      <c r="BJ80" s="16"/>
      <c r="BK80" s="16"/>
      <c r="BL80" s="79">
        <f t="shared" si="37"/>
        <v>0</v>
      </c>
      <c r="BM80" s="16"/>
      <c r="BN80" s="16"/>
      <c r="BO80" s="79">
        <f t="shared" si="38"/>
        <v>0</v>
      </c>
    </row>
    <row r="81" spans="1:67" s="102" customFormat="1" ht="61.5" customHeight="1">
      <c r="A81" s="103"/>
      <c r="B81" s="158" t="s">
        <v>149</v>
      </c>
      <c r="C81" s="16">
        <v>5000000</v>
      </c>
      <c r="D81" s="16"/>
      <c r="E81" s="16">
        <v>5000000</v>
      </c>
      <c r="F81" s="16"/>
      <c r="G81" s="105">
        <f t="shared" si="41"/>
        <v>0</v>
      </c>
      <c r="H81" s="16"/>
      <c r="I81" s="16"/>
      <c r="J81" s="79">
        <f t="shared" si="39"/>
        <v>0</v>
      </c>
      <c r="K81" s="16"/>
      <c r="L81" s="16"/>
      <c r="M81" s="79">
        <f t="shared" si="21"/>
        <v>0</v>
      </c>
      <c r="N81" s="16"/>
      <c r="O81" s="16"/>
      <c r="P81" s="79">
        <f t="shared" si="22"/>
        <v>0</v>
      </c>
      <c r="Q81" s="16"/>
      <c r="R81" s="16"/>
      <c r="S81" s="79">
        <f t="shared" si="23"/>
        <v>0</v>
      </c>
      <c r="T81" s="16">
        <v>5000000</v>
      </c>
      <c r="U81" s="16">
        <v>5000000</v>
      </c>
      <c r="V81" s="79">
        <f t="shared" si="24"/>
        <v>0</v>
      </c>
      <c r="W81" s="16"/>
      <c r="X81" s="16"/>
      <c r="Y81" s="79">
        <f t="shared" si="25"/>
        <v>0</v>
      </c>
      <c r="Z81" s="16"/>
      <c r="AA81" s="16"/>
      <c r="AB81" s="79">
        <f t="shared" si="26"/>
        <v>0</v>
      </c>
      <c r="AC81" s="16"/>
      <c r="AD81" s="16"/>
      <c r="AE81" s="79">
        <f t="shared" si="27"/>
        <v>0</v>
      </c>
      <c r="AF81" s="16"/>
      <c r="AG81" s="16"/>
      <c r="AH81" s="74">
        <f t="shared" si="28"/>
        <v>0</v>
      </c>
      <c r="AI81" s="16"/>
      <c r="AJ81" s="16"/>
      <c r="AK81" s="79">
        <f t="shared" si="29"/>
        <v>0</v>
      </c>
      <c r="AL81" s="16"/>
      <c r="AM81" s="16"/>
      <c r="AN81" s="79">
        <f t="shared" si="30"/>
        <v>0</v>
      </c>
      <c r="AO81" s="16"/>
      <c r="AP81" s="16"/>
      <c r="AQ81" s="79">
        <f t="shared" si="40"/>
        <v>0</v>
      </c>
      <c r="AR81" s="16"/>
      <c r="AS81" s="16"/>
      <c r="AT81" s="79">
        <f t="shared" si="31"/>
        <v>0</v>
      </c>
      <c r="AU81" s="16"/>
      <c r="AV81" s="16"/>
      <c r="AW81" s="79">
        <f t="shared" si="32"/>
        <v>0</v>
      </c>
      <c r="AX81" s="16"/>
      <c r="AY81" s="16"/>
      <c r="AZ81" s="79">
        <f t="shared" si="33"/>
        <v>0</v>
      </c>
      <c r="BA81" s="16"/>
      <c r="BB81" s="16"/>
      <c r="BC81" s="79">
        <f t="shared" si="34"/>
        <v>0</v>
      </c>
      <c r="BD81" s="16"/>
      <c r="BE81" s="16"/>
      <c r="BF81" s="79">
        <f t="shared" si="35"/>
        <v>0</v>
      </c>
      <c r="BG81" s="16"/>
      <c r="BH81" s="16"/>
      <c r="BI81" s="79">
        <f t="shared" si="36"/>
        <v>0</v>
      </c>
      <c r="BJ81" s="16"/>
      <c r="BK81" s="16"/>
      <c r="BL81" s="79">
        <f t="shared" si="37"/>
        <v>0</v>
      </c>
      <c r="BM81" s="16"/>
      <c r="BN81" s="16"/>
      <c r="BO81" s="79">
        <f t="shared" si="38"/>
        <v>0</v>
      </c>
    </row>
    <row r="82" spans="1:67" s="102" customFormat="1" ht="31.5" customHeight="1">
      <c r="A82" s="103"/>
      <c r="B82" s="10" t="s">
        <v>150</v>
      </c>
      <c r="C82" s="16">
        <v>1187500</v>
      </c>
      <c r="D82" s="16"/>
      <c r="E82" s="16">
        <v>1187500</v>
      </c>
      <c r="F82" s="16"/>
      <c r="G82" s="105">
        <f t="shared" si="41"/>
        <v>0</v>
      </c>
      <c r="H82" s="16"/>
      <c r="I82" s="16"/>
      <c r="J82" s="79">
        <f t="shared" si="39"/>
        <v>0</v>
      </c>
      <c r="K82" s="16"/>
      <c r="L82" s="16"/>
      <c r="M82" s="79">
        <f t="shared" si="21"/>
        <v>0</v>
      </c>
      <c r="N82" s="16"/>
      <c r="O82" s="16"/>
      <c r="P82" s="79">
        <f t="shared" si="22"/>
        <v>0</v>
      </c>
      <c r="Q82" s="16"/>
      <c r="R82" s="16"/>
      <c r="S82" s="79">
        <f t="shared" si="23"/>
        <v>0</v>
      </c>
      <c r="T82" s="16">
        <v>1187500</v>
      </c>
      <c r="U82" s="16">
        <v>1187500</v>
      </c>
      <c r="V82" s="79">
        <f t="shared" si="24"/>
        <v>0</v>
      </c>
      <c r="W82" s="16"/>
      <c r="X82" s="16"/>
      <c r="Y82" s="79">
        <f t="shared" si="25"/>
        <v>0</v>
      </c>
      <c r="Z82" s="16"/>
      <c r="AA82" s="16"/>
      <c r="AB82" s="79">
        <f t="shared" si="26"/>
        <v>0</v>
      </c>
      <c r="AC82" s="16"/>
      <c r="AD82" s="16"/>
      <c r="AE82" s="79">
        <f t="shared" si="27"/>
        <v>0</v>
      </c>
      <c r="AF82" s="16"/>
      <c r="AG82" s="16"/>
      <c r="AH82" s="74">
        <f t="shared" si="28"/>
        <v>0</v>
      </c>
      <c r="AI82" s="16"/>
      <c r="AJ82" s="16"/>
      <c r="AK82" s="79">
        <f t="shared" si="29"/>
        <v>0</v>
      </c>
      <c r="AL82" s="16"/>
      <c r="AM82" s="16"/>
      <c r="AN82" s="79">
        <f t="shared" si="30"/>
        <v>0</v>
      </c>
      <c r="AO82" s="16"/>
      <c r="AP82" s="16"/>
      <c r="AQ82" s="79">
        <f t="shared" si="40"/>
        <v>0</v>
      </c>
      <c r="AR82" s="16"/>
      <c r="AS82" s="16"/>
      <c r="AT82" s="79">
        <f t="shared" si="31"/>
        <v>0</v>
      </c>
      <c r="AU82" s="16"/>
      <c r="AV82" s="16"/>
      <c r="AW82" s="79">
        <f t="shared" si="32"/>
        <v>0</v>
      </c>
      <c r="AX82" s="16"/>
      <c r="AY82" s="16"/>
      <c r="AZ82" s="79">
        <f t="shared" si="33"/>
        <v>0</v>
      </c>
      <c r="BA82" s="16"/>
      <c r="BB82" s="16"/>
      <c r="BC82" s="79">
        <f t="shared" si="34"/>
        <v>0</v>
      </c>
      <c r="BD82" s="16"/>
      <c r="BE82" s="16"/>
      <c r="BF82" s="79">
        <f t="shared" si="35"/>
        <v>0</v>
      </c>
      <c r="BG82" s="16"/>
      <c r="BH82" s="16"/>
      <c r="BI82" s="79">
        <f t="shared" si="36"/>
        <v>0</v>
      </c>
      <c r="BJ82" s="16"/>
      <c r="BK82" s="16"/>
      <c r="BL82" s="79">
        <f t="shared" si="37"/>
        <v>0</v>
      </c>
      <c r="BM82" s="16"/>
      <c r="BN82" s="16"/>
      <c r="BO82" s="79">
        <f t="shared" si="38"/>
        <v>0</v>
      </c>
    </row>
    <row r="83" spans="1:67" s="102" customFormat="1" ht="31.5" customHeight="1">
      <c r="A83" s="103"/>
      <c r="B83" s="10" t="s">
        <v>151</v>
      </c>
      <c r="C83" s="16">
        <v>110000000</v>
      </c>
      <c r="D83" s="16"/>
      <c r="E83" s="16">
        <v>93293125</v>
      </c>
      <c r="F83" s="16"/>
      <c r="G83" s="105">
        <f t="shared" si="41"/>
        <v>-16706875</v>
      </c>
      <c r="H83" s="16"/>
      <c r="I83" s="16"/>
      <c r="J83" s="79">
        <f t="shared" si="39"/>
        <v>0</v>
      </c>
      <c r="K83" s="16"/>
      <c r="L83" s="16"/>
      <c r="M83" s="79">
        <f t="shared" si="21"/>
        <v>0</v>
      </c>
      <c r="N83" s="16">
        <v>7978000</v>
      </c>
      <c r="O83" s="16">
        <v>7977375</v>
      </c>
      <c r="P83" s="79">
        <f t="shared" si="22"/>
        <v>-625</v>
      </c>
      <c r="Q83" s="16">
        <v>7350000</v>
      </c>
      <c r="R83" s="16">
        <v>7350000</v>
      </c>
      <c r="S83" s="79">
        <f t="shared" si="23"/>
        <v>0</v>
      </c>
      <c r="T83" s="16">
        <v>7742000</v>
      </c>
      <c r="U83" s="16">
        <v>1552292</v>
      </c>
      <c r="V83" s="79">
        <f t="shared" si="24"/>
        <v>-6189708</v>
      </c>
      <c r="W83" s="16">
        <v>8022000</v>
      </c>
      <c r="X83" s="16">
        <v>8020056</v>
      </c>
      <c r="Y83" s="79">
        <f t="shared" si="25"/>
        <v>-1944</v>
      </c>
      <c r="Z83" s="16">
        <v>8809000</v>
      </c>
      <c r="AA83" s="16">
        <v>8423325</v>
      </c>
      <c r="AB83" s="79">
        <f t="shared" si="26"/>
        <v>-385675</v>
      </c>
      <c r="AC83" s="16">
        <v>6633000</v>
      </c>
      <c r="AD83" s="16">
        <v>6630009</v>
      </c>
      <c r="AE83" s="79">
        <f t="shared" si="27"/>
        <v>-2991</v>
      </c>
      <c r="AF83" s="16">
        <v>1243000</v>
      </c>
      <c r="AG83" s="16">
        <v>1243000</v>
      </c>
      <c r="AH83" s="74">
        <f t="shared" si="28"/>
        <v>0</v>
      </c>
      <c r="AI83" s="16">
        <v>5341000</v>
      </c>
      <c r="AJ83" s="16">
        <v>5341000</v>
      </c>
      <c r="AK83" s="79">
        <f t="shared" si="29"/>
        <v>0</v>
      </c>
      <c r="AL83" s="16">
        <v>7775000</v>
      </c>
      <c r="AM83" s="16">
        <v>7775000</v>
      </c>
      <c r="AN83" s="79">
        <f t="shared" si="30"/>
        <v>0</v>
      </c>
      <c r="AO83" s="16">
        <v>8974000</v>
      </c>
      <c r="AP83" s="16">
        <v>8953793</v>
      </c>
      <c r="AQ83" s="79">
        <f t="shared" si="40"/>
        <v>-20207</v>
      </c>
      <c r="AR83" s="16">
        <v>6459000</v>
      </c>
      <c r="AS83" s="16">
        <v>6459000</v>
      </c>
      <c r="AT83" s="79">
        <f t="shared" si="31"/>
        <v>0</v>
      </c>
      <c r="AU83" s="16">
        <v>1913000</v>
      </c>
      <c r="AV83" s="16">
        <v>1913000</v>
      </c>
      <c r="AW83" s="79">
        <f t="shared" si="32"/>
        <v>0</v>
      </c>
      <c r="AX83" s="16">
        <v>5491000</v>
      </c>
      <c r="AY83" s="16">
        <v>2066710</v>
      </c>
      <c r="AZ83" s="79">
        <f t="shared" si="33"/>
        <v>-3424290</v>
      </c>
      <c r="BA83" s="16">
        <v>6902000</v>
      </c>
      <c r="BB83" s="16">
        <v>6902000</v>
      </c>
      <c r="BC83" s="79">
        <f t="shared" si="34"/>
        <v>0</v>
      </c>
      <c r="BD83" s="16">
        <v>5730000</v>
      </c>
      <c r="BE83" s="16">
        <v>1302478</v>
      </c>
      <c r="BF83" s="79">
        <f t="shared" si="35"/>
        <v>-4427522</v>
      </c>
      <c r="BG83" s="16">
        <v>1485000</v>
      </c>
      <c r="BH83" s="16">
        <v>1485000</v>
      </c>
      <c r="BI83" s="79">
        <f t="shared" si="36"/>
        <v>0</v>
      </c>
      <c r="BJ83" s="16">
        <v>2938000</v>
      </c>
      <c r="BK83" s="16">
        <v>684087</v>
      </c>
      <c r="BL83" s="79">
        <f t="shared" si="37"/>
        <v>-2253913</v>
      </c>
      <c r="BM83" s="16">
        <v>9215000</v>
      </c>
      <c r="BN83" s="16">
        <v>9215000</v>
      </c>
      <c r="BO83" s="79">
        <f t="shared" si="38"/>
        <v>0</v>
      </c>
    </row>
    <row r="84" spans="1:67" s="102" customFormat="1" ht="45.75" customHeight="1">
      <c r="A84" s="103"/>
      <c r="B84" s="158" t="s">
        <v>152</v>
      </c>
      <c r="C84" s="16">
        <v>9176000</v>
      </c>
      <c r="D84" s="16"/>
      <c r="E84" s="16">
        <v>9176000</v>
      </c>
      <c r="F84" s="16"/>
      <c r="G84" s="105">
        <f t="shared" si="41"/>
        <v>0</v>
      </c>
      <c r="H84" s="16"/>
      <c r="I84" s="16"/>
      <c r="J84" s="79">
        <f t="shared" si="39"/>
        <v>0</v>
      </c>
      <c r="K84" s="16"/>
      <c r="L84" s="16"/>
      <c r="M84" s="79">
        <f t="shared" si="21"/>
        <v>0</v>
      </c>
      <c r="N84" s="16"/>
      <c r="O84" s="16"/>
      <c r="P84" s="79">
        <f t="shared" si="22"/>
        <v>0</v>
      </c>
      <c r="Q84" s="16"/>
      <c r="R84" s="16"/>
      <c r="S84" s="79">
        <f t="shared" si="23"/>
        <v>0</v>
      </c>
      <c r="T84" s="16"/>
      <c r="U84" s="16"/>
      <c r="V84" s="79">
        <f t="shared" si="24"/>
        <v>0</v>
      </c>
      <c r="W84" s="16"/>
      <c r="X84" s="16"/>
      <c r="Y84" s="79">
        <f t="shared" si="25"/>
        <v>0</v>
      </c>
      <c r="Z84" s="16"/>
      <c r="AA84" s="16"/>
      <c r="AB84" s="79">
        <f t="shared" si="26"/>
        <v>0</v>
      </c>
      <c r="AC84" s="16"/>
      <c r="AD84" s="16"/>
      <c r="AE84" s="79">
        <f t="shared" si="27"/>
        <v>0</v>
      </c>
      <c r="AF84" s="16">
        <v>2013000</v>
      </c>
      <c r="AG84" s="16">
        <v>2013000</v>
      </c>
      <c r="AH84" s="74">
        <f t="shared" si="28"/>
        <v>0</v>
      </c>
      <c r="AI84" s="16"/>
      <c r="AJ84" s="16"/>
      <c r="AK84" s="79">
        <f t="shared" si="29"/>
        <v>0</v>
      </c>
      <c r="AL84" s="16"/>
      <c r="AM84" s="16"/>
      <c r="AN84" s="79">
        <f t="shared" si="30"/>
        <v>0</v>
      </c>
      <c r="AO84" s="16"/>
      <c r="AP84" s="16"/>
      <c r="AQ84" s="79">
        <f t="shared" si="40"/>
        <v>0</v>
      </c>
      <c r="AR84" s="16"/>
      <c r="AS84" s="16"/>
      <c r="AT84" s="79">
        <f t="shared" si="31"/>
        <v>0</v>
      </c>
      <c r="AU84" s="16"/>
      <c r="AV84" s="16"/>
      <c r="AW84" s="79">
        <f t="shared" si="32"/>
        <v>0</v>
      </c>
      <c r="AX84" s="16"/>
      <c r="AY84" s="16"/>
      <c r="AZ84" s="79">
        <f t="shared" si="33"/>
        <v>0</v>
      </c>
      <c r="BA84" s="16"/>
      <c r="BB84" s="16"/>
      <c r="BC84" s="79">
        <f t="shared" si="34"/>
        <v>0</v>
      </c>
      <c r="BD84" s="16"/>
      <c r="BE84" s="16"/>
      <c r="BF84" s="79">
        <f t="shared" si="35"/>
        <v>0</v>
      </c>
      <c r="BG84" s="16"/>
      <c r="BH84" s="16"/>
      <c r="BI84" s="79">
        <f t="shared" si="36"/>
        <v>0</v>
      </c>
      <c r="BJ84" s="16"/>
      <c r="BK84" s="16"/>
      <c r="BL84" s="79">
        <f t="shared" si="37"/>
        <v>0</v>
      </c>
      <c r="BM84" s="16">
        <v>7163000</v>
      </c>
      <c r="BN84" s="16">
        <v>7163000</v>
      </c>
      <c r="BO84" s="79">
        <f t="shared" si="38"/>
        <v>0</v>
      </c>
    </row>
    <row r="85" spans="1:67" s="102" customFormat="1" ht="46.5" customHeight="1">
      <c r="A85" s="103"/>
      <c r="B85" s="158" t="s">
        <v>153</v>
      </c>
      <c r="C85" s="16">
        <v>14352292</v>
      </c>
      <c r="D85" s="16">
        <v>14352292</v>
      </c>
      <c r="E85" s="16">
        <v>14352292</v>
      </c>
      <c r="F85" s="16">
        <v>14352292</v>
      </c>
      <c r="G85" s="105">
        <f t="shared" si="41"/>
        <v>0</v>
      </c>
      <c r="H85" s="16"/>
      <c r="I85" s="16"/>
      <c r="J85" s="79">
        <f t="shared" si="39"/>
        <v>0</v>
      </c>
      <c r="K85" s="16"/>
      <c r="L85" s="16"/>
      <c r="M85" s="79">
        <f t="shared" si="21"/>
        <v>0</v>
      </c>
      <c r="N85" s="16"/>
      <c r="O85" s="16"/>
      <c r="P85" s="79">
        <f t="shared" si="22"/>
        <v>0</v>
      </c>
      <c r="Q85" s="16"/>
      <c r="R85" s="16"/>
      <c r="S85" s="79">
        <f t="shared" si="23"/>
        <v>0</v>
      </c>
      <c r="T85" s="16"/>
      <c r="U85" s="16"/>
      <c r="V85" s="79">
        <f t="shared" si="24"/>
        <v>0</v>
      </c>
      <c r="W85" s="16"/>
      <c r="X85" s="16"/>
      <c r="Y85" s="79">
        <f t="shared" si="25"/>
        <v>0</v>
      </c>
      <c r="Z85" s="16"/>
      <c r="AA85" s="16"/>
      <c r="AB85" s="79">
        <f t="shared" si="26"/>
        <v>0</v>
      </c>
      <c r="AC85" s="16"/>
      <c r="AD85" s="16"/>
      <c r="AE85" s="79">
        <f t="shared" si="27"/>
        <v>0</v>
      </c>
      <c r="AF85" s="16"/>
      <c r="AG85" s="16"/>
      <c r="AH85" s="74">
        <f t="shared" si="28"/>
        <v>0</v>
      </c>
      <c r="AI85" s="16"/>
      <c r="AJ85" s="16"/>
      <c r="AK85" s="79">
        <f t="shared" si="29"/>
        <v>0</v>
      </c>
      <c r="AL85" s="16"/>
      <c r="AM85" s="16"/>
      <c r="AN85" s="79">
        <f t="shared" si="30"/>
        <v>0</v>
      </c>
      <c r="AO85" s="16"/>
      <c r="AP85" s="16"/>
      <c r="AQ85" s="79">
        <f t="shared" si="40"/>
        <v>0</v>
      </c>
      <c r="AR85" s="16"/>
      <c r="AS85" s="16"/>
      <c r="AT85" s="79">
        <f t="shared" si="31"/>
        <v>0</v>
      </c>
      <c r="AU85" s="16"/>
      <c r="AV85" s="16"/>
      <c r="AW85" s="79">
        <f t="shared" si="32"/>
        <v>0</v>
      </c>
      <c r="AX85" s="16"/>
      <c r="AY85" s="16"/>
      <c r="AZ85" s="79">
        <f t="shared" si="33"/>
        <v>0</v>
      </c>
      <c r="BA85" s="16"/>
      <c r="BB85" s="16"/>
      <c r="BC85" s="79">
        <f t="shared" si="34"/>
        <v>0</v>
      </c>
      <c r="BD85" s="16"/>
      <c r="BE85" s="16"/>
      <c r="BF85" s="79">
        <f t="shared" si="35"/>
        <v>0</v>
      </c>
      <c r="BG85" s="16"/>
      <c r="BH85" s="16"/>
      <c r="BI85" s="79">
        <f t="shared" si="36"/>
        <v>0</v>
      </c>
      <c r="BJ85" s="16"/>
      <c r="BK85" s="16"/>
      <c r="BL85" s="79">
        <f t="shared" si="37"/>
        <v>0</v>
      </c>
      <c r="BM85" s="16"/>
      <c r="BN85" s="16"/>
      <c r="BO85" s="79">
        <f t="shared" si="38"/>
        <v>0</v>
      </c>
    </row>
    <row r="86" spans="1:67" s="102" customFormat="1" ht="31.5" customHeight="1">
      <c r="A86" s="103"/>
      <c r="B86" s="158" t="s">
        <v>154</v>
      </c>
      <c r="C86" s="16">
        <v>116942623</v>
      </c>
      <c r="D86" s="16"/>
      <c r="E86" s="16">
        <v>116942623</v>
      </c>
      <c r="F86" s="16"/>
      <c r="G86" s="105">
        <f t="shared" si="41"/>
        <v>0</v>
      </c>
      <c r="H86" s="16">
        <v>116942623</v>
      </c>
      <c r="I86" s="16">
        <v>116942623</v>
      </c>
      <c r="J86" s="79">
        <f t="shared" si="39"/>
        <v>0</v>
      </c>
      <c r="K86" s="16"/>
      <c r="L86" s="16"/>
      <c r="M86" s="79">
        <f t="shared" si="21"/>
        <v>0</v>
      </c>
      <c r="N86" s="16"/>
      <c r="O86" s="16"/>
      <c r="P86" s="79">
        <f t="shared" si="22"/>
        <v>0</v>
      </c>
      <c r="Q86" s="16"/>
      <c r="R86" s="16"/>
      <c r="S86" s="79">
        <f t="shared" si="23"/>
        <v>0</v>
      </c>
      <c r="T86" s="16"/>
      <c r="U86" s="16"/>
      <c r="V86" s="79">
        <f t="shared" si="24"/>
        <v>0</v>
      </c>
      <c r="W86" s="16"/>
      <c r="X86" s="16"/>
      <c r="Y86" s="79">
        <f t="shared" si="25"/>
        <v>0</v>
      </c>
      <c r="Z86" s="16"/>
      <c r="AA86" s="16"/>
      <c r="AB86" s="79">
        <f t="shared" si="26"/>
        <v>0</v>
      </c>
      <c r="AC86" s="16"/>
      <c r="AD86" s="16"/>
      <c r="AE86" s="79">
        <f t="shared" si="27"/>
        <v>0</v>
      </c>
      <c r="AF86" s="16"/>
      <c r="AG86" s="16"/>
      <c r="AH86" s="74">
        <f t="shared" si="28"/>
        <v>0</v>
      </c>
      <c r="AI86" s="16"/>
      <c r="AJ86" s="16"/>
      <c r="AK86" s="79">
        <f t="shared" si="29"/>
        <v>0</v>
      </c>
      <c r="AL86" s="16"/>
      <c r="AM86" s="16"/>
      <c r="AN86" s="79">
        <f t="shared" si="30"/>
        <v>0</v>
      </c>
      <c r="AO86" s="16"/>
      <c r="AP86" s="16"/>
      <c r="AR86" s="16"/>
      <c r="AS86" s="16"/>
      <c r="AT86" s="79">
        <f t="shared" si="31"/>
        <v>0</v>
      </c>
      <c r="AU86" s="16"/>
      <c r="AV86" s="16"/>
      <c r="AW86" s="79">
        <f t="shared" si="32"/>
        <v>0</v>
      </c>
      <c r="AX86" s="16"/>
      <c r="AY86" s="16"/>
      <c r="AZ86" s="79">
        <f t="shared" si="33"/>
        <v>0</v>
      </c>
      <c r="BA86" s="16"/>
      <c r="BB86" s="16"/>
      <c r="BC86" s="79">
        <f t="shared" si="34"/>
        <v>0</v>
      </c>
      <c r="BD86" s="16"/>
      <c r="BE86" s="16"/>
      <c r="BF86" s="79">
        <f t="shared" si="35"/>
        <v>0</v>
      </c>
      <c r="BG86" s="16"/>
      <c r="BH86" s="16"/>
      <c r="BI86" s="79">
        <f t="shared" si="36"/>
        <v>0</v>
      </c>
      <c r="BJ86" s="16"/>
      <c r="BK86" s="16"/>
      <c r="BL86" s="79">
        <f t="shared" si="37"/>
        <v>0</v>
      </c>
      <c r="BM86" s="16"/>
      <c r="BN86" s="16"/>
      <c r="BO86" s="79">
        <f t="shared" si="38"/>
        <v>0</v>
      </c>
    </row>
    <row r="87" spans="1:67" s="102" customFormat="1" ht="46.5" customHeight="1">
      <c r="A87" s="103"/>
      <c r="B87" s="158" t="s">
        <v>160</v>
      </c>
      <c r="C87" s="16">
        <v>12000000</v>
      </c>
      <c r="D87" s="16">
        <v>12000000</v>
      </c>
      <c r="E87" s="16">
        <v>12000000</v>
      </c>
      <c r="F87" s="16">
        <v>12000000</v>
      </c>
      <c r="G87" s="105">
        <f t="shared" si="41"/>
        <v>0</v>
      </c>
      <c r="H87" s="16"/>
      <c r="I87" s="16"/>
      <c r="J87" s="79">
        <f t="shared" si="39"/>
        <v>0</v>
      </c>
      <c r="K87" s="16"/>
      <c r="L87" s="16"/>
      <c r="M87" s="79">
        <f t="shared" si="21"/>
        <v>0</v>
      </c>
      <c r="N87" s="16"/>
      <c r="O87" s="16"/>
      <c r="P87" s="79">
        <f t="shared" si="22"/>
        <v>0</v>
      </c>
      <c r="Q87" s="16"/>
      <c r="R87" s="16"/>
      <c r="S87" s="79">
        <f t="shared" si="23"/>
        <v>0</v>
      </c>
      <c r="T87" s="16"/>
      <c r="U87" s="16"/>
      <c r="V87" s="79">
        <f t="shared" si="24"/>
        <v>0</v>
      </c>
      <c r="W87" s="16"/>
      <c r="X87" s="16"/>
      <c r="Y87" s="79">
        <f t="shared" si="25"/>
        <v>0</v>
      </c>
      <c r="Z87" s="16"/>
      <c r="AA87" s="16"/>
      <c r="AB87" s="79">
        <f t="shared" si="26"/>
        <v>0</v>
      </c>
      <c r="AC87" s="16"/>
      <c r="AD87" s="16"/>
      <c r="AE87" s="79">
        <f t="shared" si="27"/>
        <v>0</v>
      </c>
      <c r="AF87" s="16"/>
      <c r="AG87" s="16"/>
      <c r="AH87" s="74">
        <f t="shared" si="28"/>
        <v>0</v>
      </c>
      <c r="AI87" s="16"/>
      <c r="AJ87" s="16"/>
      <c r="AK87" s="79">
        <f t="shared" si="29"/>
        <v>0</v>
      </c>
      <c r="AL87" s="16"/>
      <c r="AM87" s="16"/>
      <c r="AN87" s="79">
        <f t="shared" si="30"/>
        <v>0</v>
      </c>
      <c r="AO87" s="16"/>
      <c r="AP87" s="16"/>
      <c r="AQ87" s="79">
        <f>AP86-AO86</f>
        <v>0</v>
      </c>
      <c r="AR87" s="16"/>
      <c r="AS87" s="16"/>
      <c r="AT87" s="79">
        <f t="shared" si="31"/>
        <v>0</v>
      </c>
      <c r="AU87" s="16"/>
      <c r="AV87" s="16"/>
      <c r="AW87" s="79">
        <f t="shared" si="32"/>
        <v>0</v>
      </c>
      <c r="AX87" s="16"/>
      <c r="AY87" s="16"/>
      <c r="AZ87" s="79">
        <f t="shared" si="33"/>
        <v>0</v>
      </c>
      <c r="BA87" s="16"/>
      <c r="BB87" s="16"/>
      <c r="BC87" s="79">
        <f t="shared" si="34"/>
        <v>0</v>
      </c>
      <c r="BD87" s="16"/>
      <c r="BE87" s="16"/>
      <c r="BF87" s="79">
        <f t="shared" si="35"/>
        <v>0</v>
      </c>
      <c r="BG87" s="16"/>
      <c r="BH87" s="16"/>
      <c r="BI87" s="79">
        <f t="shared" si="36"/>
        <v>0</v>
      </c>
      <c r="BJ87" s="16"/>
      <c r="BK87" s="16"/>
      <c r="BL87" s="79">
        <f t="shared" si="37"/>
        <v>0</v>
      </c>
      <c r="BM87" s="16"/>
      <c r="BN87" s="16"/>
      <c r="BO87" s="79">
        <f t="shared" si="38"/>
        <v>0</v>
      </c>
    </row>
    <row r="88" spans="1:67" s="6" customFormat="1" ht="15.75">
      <c r="A88" s="4"/>
      <c r="B88" s="9"/>
      <c r="C88" s="16"/>
      <c r="D88" s="16"/>
      <c r="E88" s="16"/>
      <c r="F88" s="16"/>
      <c r="G88" s="73"/>
      <c r="H88" s="16"/>
      <c r="I88" s="16"/>
      <c r="J88" s="79"/>
      <c r="K88" s="16"/>
      <c r="L88" s="16"/>
      <c r="M88" s="79"/>
      <c r="N88" s="16"/>
      <c r="O88" s="16"/>
      <c r="P88" s="79"/>
      <c r="Q88" s="16"/>
      <c r="R88" s="16"/>
      <c r="S88" s="79"/>
      <c r="T88" s="16"/>
      <c r="U88" s="16"/>
      <c r="V88" s="79"/>
      <c r="W88" s="16"/>
      <c r="X88" s="16"/>
      <c r="Y88" s="79"/>
      <c r="Z88" s="16"/>
      <c r="AA88" s="16"/>
      <c r="AB88" s="79"/>
      <c r="AC88" s="16"/>
      <c r="AD88" s="16"/>
      <c r="AE88" s="79"/>
      <c r="AF88" s="16"/>
      <c r="AG88" s="16"/>
      <c r="AH88" s="74"/>
      <c r="AI88" s="16"/>
      <c r="AJ88" s="16"/>
      <c r="AK88" s="79"/>
      <c r="AL88" s="16"/>
      <c r="AM88" s="16"/>
      <c r="AN88" s="79"/>
      <c r="AO88" s="16"/>
      <c r="AP88" s="16"/>
      <c r="AQ88" s="79"/>
      <c r="AR88" s="16"/>
      <c r="AS88" s="16"/>
      <c r="AT88" s="79"/>
      <c r="AU88" s="16"/>
      <c r="AV88" s="16"/>
      <c r="AW88" s="79"/>
      <c r="AX88" s="16"/>
      <c r="AY88" s="16"/>
      <c r="AZ88" s="79"/>
      <c r="BA88" s="16"/>
      <c r="BB88" s="16"/>
      <c r="BC88" s="79"/>
      <c r="BD88" s="16"/>
      <c r="BE88" s="16"/>
      <c r="BF88" s="79"/>
      <c r="BG88" s="16"/>
      <c r="BH88" s="16"/>
      <c r="BI88" s="16"/>
      <c r="BJ88" s="16"/>
      <c r="BK88" s="16"/>
      <c r="BL88" s="79"/>
      <c r="BM88" s="16"/>
      <c r="BN88" s="16"/>
      <c r="BO88" s="79"/>
    </row>
    <row r="89" spans="1:85" s="41" customFormat="1" ht="15.75">
      <c r="A89" s="37"/>
      <c r="B89" s="38"/>
      <c r="C89" s="39"/>
      <c r="D89" s="39"/>
      <c r="E89" s="39"/>
      <c r="F89" s="39"/>
      <c r="G89" s="82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40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6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</row>
    <row r="90" spans="1:67" s="6" customFormat="1" ht="39" customHeight="1">
      <c r="A90" s="4"/>
      <c r="B90" s="7" t="s">
        <v>38</v>
      </c>
      <c r="C90" s="72">
        <f>SUM(C91:C138)</f>
        <v>19248430875</v>
      </c>
      <c r="D90" s="15"/>
      <c r="E90" s="72">
        <f>SUM(E91:E138)</f>
        <v>20385433887</v>
      </c>
      <c r="F90" s="24"/>
      <c r="G90" s="78">
        <f>E90-C90</f>
        <v>1137003012</v>
      </c>
      <c r="H90" s="15">
        <f>SUM(H91:H138)</f>
        <v>8153564819</v>
      </c>
      <c r="I90" s="15">
        <f>SUM(I91:I138)</f>
        <v>8748449124</v>
      </c>
      <c r="J90" s="78">
        <f>I90-H90</f>
        <v>594884305</v>
      </c>
      <c r="K90" s="24">
        <f>SUM(K91:K138)</f>
        <v>2533022337</v>
      </c>
      <c r="L90" s="24">
        <f>SUM(L91:L138)</f>
        <v>2723700582</v>
      </c>
      <c r="M90" s="78">
        <f>L90-K90</f>
        <v>190678245</v>
      </c>
      <c r="N90" s="24">
        <f>SUM(N91:N138)</f>
        <v>576555110</v>
      </c>
      <c r="O90" s="86">
        <f>SUM(O91:O138)</f>
        <v>606237116</v>
      </c>
      <c r="P90" s="78">
        <f>O90-N90</f>
        <v>29682006</v>
      </c>
      <c r="Q90" s="24">
        <f>SUM(Q91:Q138)</f>
        <v>560263769</v>
      </c>
      <c r="R90" s="24">
        <f>SUM(R91:R138)</f>
        <v>585870008</v>
      </c>
      <c r="S90" s="78">
        <f>R90-Q90</f>
        <v>25606239</v>
      </c>
      <c r="T90" s="24">
        <f>SUM(T91:T138)</f>
        <v>1083486790</v>
      </c>
      <c r="U90" s="24">
        <f>SUM(U91:U138)</f>
        <v>1168821665</v>
      </c>
      <c r="V90" s="76">
        <f>U90-T90</f>
        <v>85334875</v>
      </c>
      <c r="W90" s="24">
        <f>SUM(W91:W138)</f>
        <v>724943505</v>
      </c>
      <c r="X90" s="24">
        <f>SUM(X91:X138)</f>
        <v>756277406</v>
      </c>
      <c r="Y90" s="76">
        <f>X90-W90</f>
        <v>31333901</v>
      </c>
      <c r="Z90" s="24">
        <f>SUM(Z91:Z138)</f>
        <v>887078923</v>
      </c>
      <c r="AA90" s="24">
        <f>SUM(AA91:AA138)</f>
        <v>952041464</v>
      </c>
      <c r="AB90" s="78">
        <f>AA90-Z90</f>
        <v>64962541</v>
      </c>
      <c r="AC90" s="24">
        <f>SUM(AC91:AC138)</f>
        <v>222483637</v>
      </c>
      <c r="AD90" s="24">
        <f>SUM(AD91:AD138)</f>
        <v>227628207</v>
      </c>
      <c r="AE90" s="78">
        <f>AD90-AC90</f>
        <v>5144570</v>
      </c>
      <c r="AF90" s="24">
        <f>SUM(AF91:AF138)</f>
        <v>282825386</v>
      </c>
      <c r="AG90" s="24">
        <f>SUM(AG91:AG138)</f>
        <v>297284868</v>
      </c>
      <c r="AH90" s="86">
        <f>AG90-AF90</f>
        <v>14459482</v>
      </c>
      <c r="AI90" s="24">
        <f>SUM(AI91:AI138)</f>
        <v>154083166</v>
      </c>
      <c r="AJ90" s="24">
        <f>SUM(AJ91:AJ138)</f>
        <v>157461502</v>
      </c>
      <c r="AK90" s="78">
        <f>AJ90-AI90</f>
        <v>3378336</v>
      </c>
      <c r="AL90" s="24">
        <f>SUM(AL91:AL138)</f>
        <v>519883139</v>
      </c>
      <c r="AM90" s="24">
        <f>SUM(AM91:AM138)</f>
        <v>555815318</v>
      </c>
      <c r="AN90" s="78">
        <f>AM90-AL90</f>
        <v>35932179</v>
      </c>
      <c r="AO90" s="61">
        <f>SUM(AO91:AO138)</f>
        <v>506551165</v>
      </c>
      <c r="AP90" s="61">
        <f>SUM(AP91:AP138)</f>
        <v>529666528</v>
      </c>
      <c r="AQ90" s="78">
        <f>AP90-AO90</f>
        <v>23115363</v>
      </c>
      <c r="AR90" s="24">
        <f>SUM(AR91:AR138)</f>
        <v>247706613</v>
      </c>
      <c r="AS90" s="24">
        <f>SUM(AS91:AS138)</f>
        <v>254676251</v>
      </c>
      <c r="AT90" s="78">
        <f>AS90-AR90</f>
        <v>6969638</v>
      </c>
      <c r="AU90" s="24">
        <f>SUM(AU91:AU138)</f>
        <v>205805617</v>
      </c>
      <c r="AV90" s="24">
        <f>SUM(AV91:AV138)</f>
        <v>208834992</v>
      </c>
      <c r="AW90" s="78">
        <f>AV90-AU90</f>
        <v>3029375</v>
      </c>
      <c r="AX90" s="24">
        <f>SUM(AX91:AX138)</f>
        <v>332011624</v>
      </c>
      <c r="AY90" s="24">
        <f>SUM(AY91:AY138)</f>
        <v>340639799</v>
      </c>
      <c r="AZ90" s="78">
        <f>AY90-AX90</f>
        <v>8628175</v>
      </c>
      <c r="BA90" s="24">
        <f>SUM(BA91:BA138)</f>
        <v>379999812</v>
      </c>
      <c r="BB90" s="24">
        <f>SUM(BB91:BB138)</f>
        <v>392366889</v>
      </c>
      <c r="BC90" s="78">
        <f>BB90-BA90</f>
        <v>12367077</v>
      </c>
      <c r="BD90" s="24">
        <f>SUM(BD91:BD138)</f>
        <v>243981905</v>
      </c>
      <c r="BE90" s="24">
        <f>SUM(BE91:BE138)</f>
        <v>248455209</v>
      </c>
      <c r="BF90" s="78">
        <f>BE90-BD90</f>
        <v>4473304</v>
      </c>
      <c r="BG90" s="24">
        <f>SUM(BG91:BG138)</f>
        <v>345392375</v>
      </c>
      <c r="BH90" s="24">
        <f>SUM(BH91:BH138)</f>
        <v>349803704</v>
      </c>
      <c r="BI90" s="78">
        <f>BH90-BG90</f>
        <v>4411329</v>
      </c>
      <c r="BJ90" s="24">
        <f>SUM(BJ91:BJ138)</f>
        <v>310360772</v>
      </c>
      <c r="BK90" s="24">
        <f>SUM(BK91:BK138)</f>
        <v>321470682</v>
      </c>
      <c r="BL90" s="78">
        <f>BK90-BJ90</f>
        <v>11109910</v>
      </c>
      <c r="BM90" s="24">
        <f>SUM(BM91:BM138)</f>
        <v>978030411</v>
      </c>
      <c r="BN90" s="24">
        <f>SUM(BN91:BN138)</f>
        <v>959932573</v>
      </c>
      <c r="BO90" s="78">
        <f>BN90-BM90</f>
        <v>-18097838</v>
      </c>
    </row>
    <row r="91" spans="1:67" s="110" customFormat="1" ht="46.5" customHeight="1">
      <c r="A91" s="4"/>
      <c r="B91" s="159" t="s">
        <v>28</v>
      </c>
      <c r="C91" s="14">
        <v>6440800</v>
      </c>
      <c r="D91" s="115"/>
      <c r="E91" s="14">
        <v>6995600</v>
      </c>
      <c r="F91" s="125"/>
      <c r="G91" s="74">
        <f aca="true" t="shared" si="42" ref="G91:G138">E91-C91</f>
        <v>554800</v>
      </c>
      <c r="H91" s="14">
        <v>1919346</v>
      </c>
      <c r="I91" s="14">
        <v>2050176</v>
      </c>
      <c r="J91" s="74">
        <f aca="true" t="shared" si="43" ref="J91:J138">I91-H91</f>
        <v>130830</v>
      </c>
      <c r="K91" s="16">
        <v>926318</v>
      </c>
      <c r="L91" s="16">
        <v>829193</v>
      </c>
      <c r="M91" s="74">
        <f aca="true" t="shared" si="44" ref="M91:M138">L91-K91</f>
        <v>-97125</v>
      </c>
      <c r="N91" s="73">
        <v>154112</v>
      </c>
      <c r="O91" s="73">
        <v>154112</v>
      </c>
      <c r="P91" s="74">
        <f aca="true" t="shared" si="45" ref="P91:P138">O91-N91</f>
        <v>0</v>
      </c>
      <c r="Q91" s="28">
        <v>93075</v>
      </c>
      <c r="R91" s="28">
        <v>93085</v>
      </c>
      <c r="S91" s="74">
        <f aca="true" t="shared" si="46" ref="S91:S138">R91-Q91</f>
        <v>10</v>
      </c>
      <c r="T91" s="14">
        <v>295476</v>
      </c>
      <c r="U91" s="14">
        <v>295476</v>
      </c>
      <c r="V91" s="77">
        <f aca="true" t="shared" si="47" ref="V91:V138">U91-T91</f>
        <v>0</v>
      </c>
      <c r="W91" s="16">
        <v>291696</v>
      </c>
      <c r="X91" s="16">
        <v>322746</v>
      </c>
      <c r="Y91" s="77">
        <f aca="true" t="shared" si="48" ref="Y91:Y138">X91-W91</f>
        <v>31050</v>
      </c>
      <c r="Z91" s="16">
        <v>271626</v>
      </c>
      <c r="AA91" s="16">
        <v>349191</v>
      </c>
      <c r="AB91" s="74">
        <f aca="true" t="shared" si="49" ref="AB91:AB138">AA91-Z91</f>
        <v>77565</v>
      </c>
      <c r="AC91" s="16">
        <v>77563</v>
      </c>
      <c r="AD91" s="16">
        <v>77563</v>
      </c>
      <c r="AE91" s="74">
        <f aca="true" t="shared" si="50" ref="AE91:AE138">AD91-AC91</f>
        <v>0</v>
      </c>
      <c r="AF91" s="16">
        <v>82003</v>
      </c>
      <c r="AG91" s="16">
        <v>82003</v>
      </c>
      <c r="AH91" s="73">
        <f aca="true" t="shared" si="51" ref="AH91:AH135">AG91-AF91</f>
        <v>0</v>
      </c>
      <c r="AI91" s="16">
        <v>48003</v>
      </c>
      <c r="AJ91" s="16">
        <v>93103</v>
      </c>
      <c r="AK91" s="74">
        <f aca="true" t="shared" si="52" ref="AK91:AK138">AJ91-AI91</f>
        <v>45100</v>
      </c>
      <c r="AL91" s="16">
        <v>153288</v>
      </c>
      <c r="AM91" s="16">
        <v>153288</v>
      </c>
      <c r="AN91" s="74">
        <f aca="true" t="shared" si="53" ref="AN91:AN138">AM91-AL91</f>
        <v>0</v>
      </c>
      <c r="AO91" s="31">
        <v>397757</v>
      </c>
      <c r="AP91" s="31">
        <v>516857</v>
      </c>
      <c r="AQ91" s="74">
        <f aca="true" t="shared" si="54" ref="AQ91:AQ138">AP91-AO91</f>
        <v>119100</v>
      </c>
      <c r="AR91" s="16">
        <v>275169</v>
      </c>
      <c r="AS91" s="16">
        <v>321719</v>
      </c>
      <c r="AT91" s="74">
        <f aca="true" t="shared" si="55" ref="AT91:AT138">AS91-AR91</f>
        <v>46550</v>
      </c>
      <c r="AU91" s="71">
        <v>15513</v>
      </c>
      <c r="AV91" s="71">
        <v>15513</v>
      </c>
      <c r="AW91" s="74">
        <f aca="true" t="shared" si="56" ref="AW91:AW138">AV91-AU91</f>
        <v>0</v>
      </c>
      <c r="AX91" s="16">
        <v>160598</v>
      </c>
      <c r="AY91" s="16">
        <v>160598</v>
      </c>
      <c r="AZ91" s="74">
        <f aca="true" t="shared" si="57" ref="AZ91:AZ138">AY91-AX91</f>
        <v>0</v>
      </c>
      <c r="BA91" s="16">
        <v>93076</v>
      </c>
      <c r="BB91" s="16">
        <v>170646</v>
      </c>
      <c r="BC91" s="74">
        <f aca="true" t="shared" si="58" ref="BC91:BC138">BB91-BA91</f>
        <v>77570</v>
      </c>
      <c r="BD91" s="16">
        <v>106559</v>
      </c>
      <c r="BE91" s="16">
        <v>106559</v>
      </c>
      <c r="BF91" s="74">
        <f aca="true" t="shared" si="59" ref="BF91:BF138">BE91-BD91</f>
        <v>0</v>
      </c>
      <c r="BG91" s="16">
        <v>124102</v>
      </c>
      <c r="BH91" s="16">
        <v>124102</v>
      </c>
      <c r="BI91" s="74">
        <f aca="true" t="shared" si="60" ref="BI91:BI138">BH91-BG91</f>
        <v>0</v>
      </c>
      <c r="BJ91" s="16">
        <v>526241</v>
      </c>
      <c r="BK91" s="16">
        <v>526241</v>
      </c>
      <c r="BL91" s="74">
        <f aca="true" t="shared" si="61" ref="BL91:BL138">BK91-BJ91</f>
        <v>0</v>
      </c>
      <c r="BM91" s="16">
        <v>429279</v>
      </c>
      <c r="BN91" s="16">
        <v>553429</v>
      </c>
      <c r="BO91" s="74">
        <f aca="true" t="shared" si="62" ref="BO91:BO138">BN91-BM91</f>
        <v>124150</v>
      </c>
    </row>
    <row r="92" spans="1:67" s="110" customFormat="1" ht="47.25">
      <c r="A92" s="4"/>
      <c r="B92" s="9" t="s">
        <v>23</v>
      </c>
      <c r="C92" s="14">
        <v>365765056</v>
      </c>
      <c r="D92" s="14"/>
      <c r="E92" s="14">
        <v>427897541</v>
      </c>
      <c r="F92" s="125"/>
      <c r="G92" s="74">
        <f t="shared" si="42"/>
        <v>62132485</v>
      </c>
      <c r="H92" s="14">
        <v>208902160</v>
      </c>
      <c r="I92" s="14">
        <v>240221704</v>
      </c>
      <c r="J92" s="74">
        <f t="shared" si="43"/>
        <v>31319544</v>
      </c>
      <c r="K92" s="16">
        <v>52240812</v>
      </c>
      <c r="L92" s="16">
        <v>63730759</v>
      </c>
      <c r="M92" s="74">
        <f t="shared" si="44"/>
        <v>11489947</v>
      </c>
      <c r="N92" s="73">
        <v>17247416</v>
      </c>
      <c r="O92" s="73">
        <v>19655774</v>
      </c>
      <c r="P92" s="74">
        <f t="shared" si="45"/>
        <v>2408358</v>
      </c>
      <c r="Q92" s="28">
        <v>4489818</v>
      </c>
      <c r="R92" s="28">
        <v>5078933</v>
      </c>
      <c r="S92" s="74">
        <f t="shared" si="46"/>
        <v>589115</v>
      </c>
      <c r="T92" s="14">
        <v>15684977</v>
      </c>
      <c r="U92" s="14">
        <v>18105775</v>
      </c>
      <c r="V92" s="77">
        <f t="shared" si="47"/>
        <v>2420798</v>
      </c>
      <c r="W92" s="16">
        <v>8337675</v>
      </c>
      <c r="X92" s="16">
        <v>10004091</v>
      </c>
      <c r="Y92" s="77">
        <f t="shared" si="48"/>
        <v>1666416</v>
      </c>
      <c r="Z92" s="16">
        <v>15202935</v>
      </c>
      <c r="AA92" s="16">
        <v>17884193</v>
      </c>
      <c r="AB92" s="74">
        <f t="shared" si="49"/>
        <v>2681258</v>
      </c>
      <c r="AC92" s="16">
        <v>1072396</v>
      </c>
      <c r="AD92" s="16">
        <v>1334780</v>
      </c>
      <c r="AE92" s="74">
        <f t="shared" si="50"/>
        <v>262384</v>
      </c>
      <c r="AF92" s="16">
        <v>1762102</v>
      </c>
      <c r="AG92" s="16">
        <v>2023448</v>
      </c>
      <c r="AH92" s="73">
        <f t="shared" si="51"/>
        <v>261346</v>
      </c>
      <c r="AI92" s="16">
        <v>885866</v>
      </c>
      <c r="AJ92" s="16">
        <v>1114215</v>
      </c>
      <c r="AK92" s="74">
        <f t="shared" si="52"/>
        <v>228349</v>
      </c>
      <c r="AL92" s="16">
        <v>5641838</v>
      </c>
      <c r="AM92" s="16">
        <v>7246923</v>
      </c>
      <c r="AN92" s="74">
        <f t="shared" si="53"/>
        <v>1605085</v>
      </c>
      <c r="AO92" s="31">
        <v>4461395</v>
      </c>
      <c r="AP92" s="31">
        <v>5594241</v>
      </c>
      <c r="AQ92" s="74">
        <f t="shared" si="54"/>
        <v>1132846</v>
      </c>
      <c r="AR92" s="16">
        <v>1790383</v>
      </c>
      <c r="AS92" s="16">
        <v>2447183</v>
      </c>
      <c r="AT92" s="74">
        <f t="shared" si="55"/>
        <v>656800</v>
      </c>
      <c r="AU92" s="16">
        <v>1656667</v>
      </c>
      <c r="AV92" s="16">
        <v>1967961</v>
      </c>
      <c r="AW92" s="74">
        <f t="shared" si="56"/>
        <v>311294</v>
      </c>
      <c r="AX92" s="16">
        <v>2330400</v>
      </c>
      <c r="AY92" s="16">
        <v>3075762</v>
      </c>
      <c r="AZ92" s="74">
        <f t="shared" si="57"/>
        <v>745362</v>
      </c>
      <c r="BA92" s="16">
        <v>2955257</v>
      </c>
      <c r="BB92" s="16">
        <v>3594641</v>
      </c>
      <c r="BC92" s="74">
        <f t="shared" si="58"/>
        <v>639384</v>
      </c>
      <c r="BD92" s="16">
        <v>1721683</v>
      </c>
      <c r="BE92" s="16">
        <v>1844329</v>
      </c>
      <c r="BF92" s="74">
        <f t="shared" si="59"/>
        <v>122646</v>
      </c>
      <c r="BG92" s="16">
        <v>2424636</v>
      </c>
      <c r="BH92" s="16">
        <v>2698077</v>
      </c>
      <c r="BI92" s="74">
        <f t="shared" si="60"/>
        <v>273441</v>
      </c>
      <c r="BJ92" s="16">
        <v>1924709</v>
      </c>
      <c r="BK92" s="16">
        <v>2314612</v>
      </c>
      <c r="BL92" s="74">
        <f t="shared" si="61"/>
        <v>389903</v>
      </c>
      <c r="BM92" s="16">
        <v>15031931</v>
      </c>
      <c r="BN92" s="16">
        <v>17960140</v>
      </c>
      <c r="BO92" s="74">
        <f t="shared" si="62"/>
        <v>2928209</v>
      </c>
    </row>
    <row r="93" spans="1:67" s="110" customFormat="1" ht="31.5">
      <c r="A93" s="4"/>
      <c r="B93" s="9" t="s">
        <v>24</v>
      </c>
      <c r="C93" s="14">
        <v>556712139</v>
      </c>
      <c r="D93" s="14"/>
      <c r="E93" s="14">
        <v>559162139</v>
      </c>
      <c r="F93" s="125"/>
      <c r="G93" s="74">
        <f t="shared" si="42"/>
        <v>2450000</v>
      </c>
      <c r="H93" s="14">
        <v>155413905</v>
      </c>
      <c r="I93" s="14">
        <v>156998905</v>
      </c>
      <c r="J93" s="74">
        <f t="shared" si="43"/>
        <v>1585000</v>
      </c>
      <c r="K93" s="16">
        <v>66676538</v>
      </c>
      <c r="L93" s="16">
        <v>64566538</v>
      </c>
      <c r="M93" s="74">
        <f t="shared" si="44"/>
        <v>-2110000</v>
      </c>
      <c r="N93" s="73">
        <v>14245733</v>
      </c>
      <c r="O93" s="73">
        <v>14245733</v>
      </c>
      <c r="P93" s="74">
        <f t="shared" si="45"/>
        <v>0</v>
      </c>
      <c r="Q93" s="28">
        <v>21274727</v>
      </c>
      <c r="R93" s="28">
        <v>21154727</v>
      </c>
      <c r="S93" s="74">
        <f t="shared" si="46"/>
        <v>-120000</v>
      </c>
      <c r="T93" s="14">
        <v>23847115</v>
      </c>
      <c r="U93" s="14">
        <v>24147115</v>
      </c>
      <c r="V93" s="77">
        <f t="shared" si="47"/>
        <v>300000</v>
      </c>
      <c r="W93" s="16">
        <v>30592618</v>
      </c>
      <c r="X93" s="16">
        <v>30942618</v>
      </c>
      <c r="Y93" s="77">
        <f t="shared" si="48"/>
        <v>350000</v>
      </c>
      <c r="Z93" s="16">
        <v>26440011</v>
      </c>
      <c r="AA93" s="16">
        <v>26000011</v>
      </c>
      <c r="AB93" s="74">
        <f t="shared" si="49"/>
        <v>-440000</v>
      </c>
      <c r="AC93" s="16">
        <v>9564047</v>
      </c>
      <c r="AD93" s="16">
        <v>9254047</v>
      </c>
      <c r="AE93" s="74">
        <f t="shared" si="50"/>
        <v>-310000</v>
      </c>
      <c r="AF93" s="16">
        <v>17092000</v>
      </c>
      <c r="AG93" s="16">
        <v>17092000</v>
      </c>
      <c r="AH93" s="73">
        <f t="shared" si="51"/>
        <v>0</v>
      </c>
      <c r="AI93" s="16">
        <v>6408650</v>
      </c>
      <c r="AJ93" s="16">
        <v>6488650</v>
      </c>
      <c r="AK93" s="74">
        <f t="shared" si="52"/>
        <v>80000</v>
      </c>
      <c r="AL93" s="16">
        <v>17106303</v>
      </c>
      <c r="AM93" s="16">
        <v>17016303</v>
      </c>
      <c r="AN93" s="74">
        <f t="shared" si="53"/>
        <v>-90000</v>
      </c>
      <c r="AO93" s="31">
        <v>27136063</v>
      </c>
      <c r="AP93" s="31">
        <v>29616063</v>
      </c>
      <c r="AQ93" s="74">
        <f t="shared" si="54"/>
        <v>2480000</v>
      </c>
      <c r="AR93" s="16">
        <v>32212489</v>
      </c>
      <c r="AS93" s="16">
        <v>31862489</v>
      </c>
      <c r="AT93" s="74">
        <f t="shared" si="55"/>
        <v>-350000</v>
      </c>
      <c r="AU93" s="16">
        <v>6894288</v>
      </c>
      <c r="AV93" s="16">
        <v>6804288</v>
      </c>
      <c r="AW93" s="74">
        <f t="shared" si="56"/>
        <v>-90000</v>
      </c>
      <c r="AX93" s="16">
        <v>9083248</v>
      </c>
      <c r="AY93" s="16">
        <v>9058248</v>
      </c>
      <c r="AZ93" s="74">
        <f t="shared" si="57"/>
        <v>-25000</v>
      </c>
      <c r="BA93" s="16">
        <v>13496660</v>
      </c>
      <c r="BB93" s="16">
        <v>13456660</v>
      </c>
      <c r="BC93" s="74">
        <f t="shared" si="58"/>
        <v>-40000</v>
      </c>
      <c r="BD93" s="16">
        <v>10324259</v>
      </c>
      <c r="BE93" s="16">
        <v>10234259</v>
      </c>
      <c r="BF93" s="74">
        <f t="shared" si="59"/>
        <v>-90000</v>
      </c>
      <c r="BG93" s="16">
        <v>11238716</v>
      </c>
      <c r="BH93" s="16">
        <v>10693716</v>
      </c>
      <c r="BI93" s="74">
        <f t="shared" si="60"/>
        <v>-545000</v>
      </c>
      <c r="BJ93" s="16">
        <v>32191235</v>
      </c>
      <c r="BK93" s="16">
        <v>32031235</v>
      </c>
      <c r="BL93" s="74">
        <f t="shared" si="61"/>
        <v>-160000</v>
      </c>
      <c r="BM93" s="16">
        <v>25473534</v>
      </c>
      <c r="BN93" s="16">
        <v>27498534</v>
      </c>
      <c r="BO93" s="74">
        <f t="shared" si="62"/>
        <v>2025000</v>
      </c>
    </row>
    <row r="94" spans="1:67" s="110" customFormat="1" ht="47.25" customHeight="1">
      <c r="A94" s="4"/>
      <c r="B94" s="10" t="s">
        <v>29</v>
      </c>
      <c r="C94" s="14">
        <v>74472890</v>
      </c>
      <c r="D94" s="14"/>
      <c r="E94" s="14">
        <v>72863790</v>
      </c>
      <c r="F94" s="125"/>
      <c r="G94" s="74">
        <f t="shared" si="42"/>
        <v>-1609100</v>
      </c>
      <c r="H94" s="14">
        <v>17637400</v>
      </c>
      <c r="I94" s="14">
        <v>14250000</v>
      </c>
      <c r="J94" s="74">
        <f t="shared" si="43"/>
        <v>-3387400</v>
      </c>
      <c r="K94" s="16"/>
      <c r="L94" s="16"/>
      <c r="M94" s="74">
        <f t="shared" si="44"/>
        <v>0</v>
      </c>
      <c r="N94" s="73"/>
      <c r="O94" s="73"/>
      <c r="P94" s="74">
        <f t="shared" si="45"/>
        <v>0</v>
      </c>
      <c r="Q94" s="28"/>
      <c r="R94" s="28"/>
      <c r="S94" s="74">
        <f t="shared" si="46"/>
        <v>0</v>
      </c>
      <c r="T94" s="14"/>
      <c r="U94" s="14"/>
      <c r="V94" s="77">
        <f t="shared" si="47"/>
        <v>0</v>
      </c>
      <c r="W94" s="16"/>
      <c r="X94" s="16"/>
      <c r="Y94" s="77">
        <f t="shared" si="48"/>
        <v>0</v>
      </c>
      <c r="Z94" s="16"/>
      <c r="AA94" s="16"/>
      <c r="AB94" s="74">
        <f t="shared" si="49"/>
        <v>0</v>
      </c>
      <c r="AC94" s="16"/>
      <c r="AD94" s="16"/>
      <c r="AE94" s="74">
        <f t="shared" si="50"/>
        <v>0</v>
      </c>
      <c r="AF94" s="16"/>
      <c r="AG94" s="16"/>
      <c r="AH94" s="73">
        <f t="shared" si="51"/>
        <v>0</v>
      </c>
      <c r="AI94" s="16"/>
      <c r="AJ94" s="16"/>
      <c r="AK94" s="74">
        <f t="shared" si="52"/>
        <v>0</v>
      </c>
      <c r="AL94" s="16">
        <v>22032490</v>
      </c>
      <c r="AM94" s="16">
        <v>22513160</v>
      </c>
      <c r="AN94" s="74">
        <f t="shared" si="53"/>
        <v>480670</v>
      </c>
      <c r="AO94" s="31">
        <v>18525700</v>
      </c>
      <c r="AP94" s="31">
        <v>19197630</v>
      </c>
      <c r="AQ94" s="74">
        <f t="shared" si="54"/>
        <v>671930</v>
      </c>
      <c r="AR94" s="16"/>
      <c r="AS94" s="16"/>
      <c r="AT94" s="74">
        <f t="shared" si="55"/>
        <v>0</v>
      </c>
      <c r="AU94" s="16"/>
      <c r="AV94" s="16"/>
      <c r="AW94" s="74">
        <f t="shared" si="56"/>
        <v>0</v>
      </c>
      <c r="AX94" s="16"/>
      <c r="AY94" s="16"/>
      <c r="AZ94" s="74">
        <f t="shared" si="57"/>
        <v>0</v>
      </c>
      <c r="BA94" s="16"/>
      <c r="BB94" s="16"/>
      <c r="BC94" s="74">
        <f t="shared" si="58"/>
        <v>0</v>
      </c>
      <c r="BD94" s="16">
        <v>16277300</v>
      </c>
      <c r="BE94" s="16">
        <v>16903000</v>
      </c>
      <c r="BF94" s="74">
        <f t="shared" si="59"/>
        <v>625700</v>
      </c>
      <c r="BG94" s="16"/>
      <c r="BH94" s="16"/>
      <c r="BI94" s="74">
        <f t="shared" si="60"/>
        <v>0</v>
      </c>
      <c r="BJ94" s="16"/>
      <c r="BK94" s="16"/>
      <c r="BL94" s="74">
        <f t="shared" si="61"/>
        <v>0</v>
      </c>
      <c r="BM94" s="16"/>
      <c r="BN94" s="16"/>
      <c r="BO94" s="74">
        <f t="shared" si="62"/>
        <v>0</v>
      </c>
    </row>
    <row r="95" spans="1:67" s="110" customFormat="1" ht="15.75">
      <c r="A95" s="4"/>
      <c r="B95" s="9" t="s">
        <v>30</v>
      </c>
      <c r="C95" s="14">
        <v>56638104</v>
      </c>
      <c r="D95" s="14"/>
      <c r="E95" s="14">
        <v>64388104</v>
      </c>
      <c r="F95" s="125"/>
      <c r="G95" s="74">
        <f t="shared" si="42"/>
        <v>7750000</v>
      </c>
      <c r="H95" s="14">
        <v>19719916</v>
      </c>
      <c r="I95" s="14">
        <v>22611916</v>
      </c>
      <c r="J95" s="74">
        <f t="shared" si="43"/>
        <v>2892000</v>
      </c>
      <c r="K95" s="16">
        <v>10722771</v>
      </c>
      <c r="L95" s="16">
        <v>13632771</v>
      </c>
      <c r="M95" s="74">
        <f t="shared" si="44"/>
        <v>2910000</v>
      </c>
      <c r="N95" s="73">
        <v>2094356</v>
      </c>
      <c r="O95" s="73">
        <v>2324356</v>
      </c>
      <c r="P95" s="99">
        <f t="shared" si="45"/>
        <v>230000</v>
      </c>
      <c r="Q95" s="28">
        <v>1156691</v>
      </c>
      <c r="R95" s="28">
        <v>1185691</v>
      </c>
      <c r="S95" s="74">
        <f t="shared" si="46"/>
        <v>29000</v>
      </c>
      <c r="T95" s="14">
        <v>2966336</v>
      </c>
      <c r="U95" s="14">
        <v>3596336</v>
      </c>
      <c r="V95" s="77">
        <f t="shared" si="47"/>
        <v>630000</v>
      </c>
      <c r="W95" s="16">
        <v>2415230</v>
      </c>
      <c r="X95" s="16">
        <v>2415230</v>
      </c>
      <c r="Y95" s="77">
        <f t="shared" si="48"/>
        <v>0</v>
      </c>
      <c r="Z95" s="16">
        <v>2221836</v>
      </c>
      <c r="AA95" s="16">
        <v>2281836</v>
      </c>
      <c r="AB95" s="74">
        <f t="shared" si="49"/>
        <v>60000</v>
      </c>
      <c r="AC95" s="16">
        <v>489942</v>
      </c>
      <c r="AD95" s="16">
        <v>489942</v>
      </c>
      <c r="AE95" s="74">
        <f t="shared" si="50"/>
        <v>0</v>
      </c>
      <c r="AF95" s="16">
        <v>694614</v>
      </c>
      <c r="AG95" s="16">
        <v>694614</v>
      </c>
      <c r="AH95" s="73">
        <f t="shared" si="51"/>
        <v>0</v>
      </c>
      <c r="AI95" s="16">
        <v>913804</v>
      </c>
      <c r="AJ95" s="16">
        <v>913804</v>
      </c>
      <c r="AK95" s="74">
        <f t="shared" si="52"/>
        <v>0</v>
      </c>
      <c r="AL95" s="16">
        <v>1358202</v>
      </c>
      <c r="AM95" s="16">
        <v>1538202</v>
      </c>
      <c r="AN95" s="74">
        <f t="shared" si="53"/>
        <v>180000</v>
      </c>
      <c r="AO95" s="31">
        <v>1572472</v>
      </c>
      <c r="AP95" s="31">
        <v>2232472</v>
      </c>
      <c r="AQ95" s="74">
        <f t="shared" si="54"/>
        <v>660000</v>
      </c>
      <c r="AR95" s="16">
        <v>915140</v>
      </c>
      <c r="AS95" s="16">
        <v>915140</v>
      </c>
      <c r="AT95" s="74">
        <f t="shared" si="55"/>
        <v>0</v>
      </c>
      <c r="AU95" s="16">
        <v>653329</v>
      </c>
      <c r="AV95" s="16">
        <v>653329</v>
      </c>
      <c r="AW95" s="74">
        <f t="shared" si="56"/>
        <v>0</v>
      </c>
      <c r="AX95" s="16">
        <v>958004</v>
      </c>
      <c r="AY95" s="16">
        <v>988004</v>
      </c>
      <c r="AZ95" s="74">
        <f t="shared" si="57"/>
        <v>30000</v>
      </c>
      <c r="BA95" s="16">
        <v>997581</v>
      </c>
      <c r="BB95" s="16">
        <v>1817581</v>
      </c>
      <c r="BC95" s="74">
        <f t="shared" si="58"/>
        <v>820000</v>
      </c>
      <c r="BD95" s="16">
        <v>470696</v>
      </c>
      <c r="BE95" s="16">
        <v>698696</v>
      </c>
      <c r="BF95" s="74">
        <f t="shared" si="59"/>
        <v>228000</v>
      </c>
      <c r="BG95" s="16">
        <v>731766</v>
      </c>
      <c r="BH95" s="16">
        <v>731766</v>
      </c>
      <c r="BI95" s="74">
        <f t="shared" si="60"/>
        <v>0</v>
      </c>
      <c r="BJ95" s="16">
        <v>1305831</v>
      </c>
      <c r="BK95" s="16">
        <v>1335831</v>
      </c>
      <c r="BL95" s="74">
        <f t="shared" si="61"/>
        <v>30000</v>
      </c>
      <c r="BM95" s="16">
        <v>4279587</v>
      </c>
      <c r="BN95" s="16">
        <v>3330587</v>
      </c>
      <c r="BO95" s="74">
        <f t="shared" si="62"/>
        <v>-949000</v>
      </c>
    </row>
    <row r="96" spans="1:67" s="110" customFormat="1" ht="31.5" customHeight="1">
      <c r="A96" s="4"/>
      <c r="B96" s="9" t="s">
        <v>31</v>
      </c>
      <c r="C96" s="14">
        <v>33732000</v>
      </c>
      <c r="D96" s="14"/>
      <c r="E96" s="14">
        <v>27905321</v>
      </c>
      <c r="F96" s="125"/>
      <c r="G96" s="74">
        <f t="shared" si="42"/>
        <v>-5826679</v>
      </c>
      <c r="H96" s="14">
        <v>18437400</v>
      </c>
      <c r="I96" s="14">
        <v>14839982</v>
      </c>
      <c r="J96" s="74">
        <f t="shared" si="43"/>
        <v>-3597418</v>
      </c>
      <c r="K96" s="16">
        <v>4418000</v>
      </c>
      <c r="L96" s="16">
        <v>4222360</v>
      </c>
      <c r="M96" s="74">
        <f t="shared" si="44"/>
        <v>-195640</v>
      </c>
      <c r="N96" s="73">
        <v>1042500</v>
      </c>
      <c r="O96" s="73">
        <v>745268</v>
      </c>
      <c r="P96" s="74">
        <f t="shared" si="45"/>
        <v>-297232</v>
      </c>
      <c r="Q96" s="28">
        <v>1202800</v>
      </c>
      <c r="R96" s="28">
        <v>1124398</v>
      </c>
      <c r="S96" s="74">
        <f t="shared" si="46"/>
        <v>-78402</v>
      </c>
      <c r="T96" s="14">
        <v>1441900</v>
      </c>
      <c r="U96" s="14">
        <v>1349522</v>
      </c>
      <c r="V96" s="77">
        <f t="shared" si="47"/>
        <v>-92378</v>
      </c>
      <c r="W96" s="16"/>
      <c r="X96" s="16"/>
      <c r="Y96" s="77">
        <f t="shared" si="48"/>
        <v>0</v>
      </c>
      <c r="Z96" s="16">
        <v>1902700</v>
      </c>
      <c r="AA96" s="16">
        <v>1350950</v>
      </c>
      <c r="AB96" s="74">
        <f t="shared" si="49"/>
        <v>-551750</v>
      </c>
      <c r="AC96" s="16">
        <v>98500</v>
      </c>
      <c r="AD96" s="16">
        <v>89102</v>
      </c>
      <c r="AE96" s="74">
        <f t="shared" si="50"/>
        <v>-9398</v>
      </c>
      <c r="AF96" s="16">
        <v>414400</v>
      </c>
      <c r="AG96" s="16">
        <v>382900</v>
      </c>
      <c r="AH96" s="73">
        <f t="shared" si="51"/>
        <v>-31500</v>
      </c>
      <c r="AI96" s="16">
        <v>122500</v>
      </c>
      <c r="AJ96" s="16">
        <v>116676</v>
      </c>
      <c r="AK96" s="74">
        <f t="shared" si="52"/>
        <v>-5824</v>
      </c>
      <c r="AL96" s="16">
        <v>797500</v>
      </c>
      <c r="AM96" s="16">
        <v>522447</v>
      </c>
      <c r="AN96" s="74">
        <f t="shared" si="53"/>
        <v>-275053</v>
      </c>
      <c r="AO96" s="31">
        <v>123400</v>
      </c>
      <c r="AP96" s="31">
        <v>119826</v>
      </c>
      <c r="AQ96" s="74">
        <f t="shared" si="54"/>
        <v>-3574</v>
      </c>
      <c r="AR96" s="16">
        <v>306700</v>
      </c>
      <c r="AS96" s="16">
        <v>210540</v>
      </c>
      <c r="AT96" s="74">
        <f t="shared" si="55"/>
        <v>-96160</v>
      </c>
      <c r="AU96" s="16">
        <v>122500</v>
      </c>
      <c r="AV96" s="16">
        <v>131280</v>
      </c>
      <c r="AW96" s="74">
        <f t="shared" si="56"/>
        <v>8780</v>
      </c>
      <c r="AX96" s="16">
        <v>399300</v>
      </c>
      <c r="AY96" s="16">
        <v>368516</v>
      </c>
      <c r="AZ96" s="74">
        <f t="shared" si="57"/>
        <v>-30784</v>
      </c>
      <c r="BA96" s="16">
        <v>368400</v>
      </c>
      <c r="BB96" s="16">
        <v>362276</v>
      </c>
      <c r="BC96" s="74">
        <f t="shared" si="58"/>
        <v>-6124</v>
      </c>
      <c r="BD96" s="16">
        <v>368400</v>
      </c>
      <c r="BE96" s="16">
        <v>339250</v>
      </c>
      <c r="BF96" s="74">
        <f t="shared" si="59"/>
        <v>-29150</v>
      </c>
      <c r="BG96" s="16">
        <v>399300</v>
      </c>
      <c r="BH96" s="16">
        <v>287900</v>
      </c>
      <c r="BI96" s="74">
        <f t="shared" si="60"/>
        <v>-111400</v>
      </c>
      <c r="BJ96" s="16">
        <v>245000</v>
      </c>
      <c r="BK96" s="16">
        <v>262488</v>
      </c>
      <c r="BL96" s="74">
        <f t="shared" si="61"/>
        <v>17488</v>
      </c>
      <c r="BM96" s="16">
        <v>1520800</v>
      </c>
      <c r="BN96" s="16">
        <v>1079640</v>
      </c>
      <c r="BO96" s="74">
        <f t="shared" si="62"/>
        <v>-441160</v>
      </c>
    </row>
    <row r="97" spans="1:67" s="110" customFormat="1" ht="31.5">
      <c r="A97" s="4"/>
      <c r="B97" s="9" t="s">
        <v>32</v>
      </c>
      <c r="C97" s="14">
        <v>5765835795</v>
      </c>
      <c r="D97" s="14"/>
      <c r="E97" s="14">
        <v>6290348095</v>
      </c>
      <c r="F97" s="125"/>
      <c r="G97" s="74">
        <f t="shared" si="42"/>
        <v>524512300</v>
      </c>
      <c r="H97" s="14">
        <v>2110844700</v>
      </c>
      <c r="I97" s="14">
        <v>2360480100</v>
      </c>
      <c r="J97" s="74">
        <f t="shared" si="43"/>
        <v>249635400</v>
      </c>
      <c r="K97" s="16">
        <v>705777700</v>
      </c>
      <c r="L97" s="16">
        <v>779777700</v>
      </c>
      <c r="M97" s="74">
        <f t="shared" si="44"/>
        <v>74000000</v>
      </c>
      <c r="N97" s="73">
        <v>172619700</v>
      </c>
      <c r="O97" s="73">
        <v>192158600</v>
      </c>
      <c r="P97" s="74">
        <f t="shared" si="45"/>
        <v>19538900</v>
      </c>
      <c r="Q97" s="28">
        <v>203184900</v>
      </c>
      <c r="R97" s="28">
        <v>213132000</v>
      </c>
      <c r="S97" s="74">
        <f t="shared" si="46"/>
        <v>9947100</v>
      </c>
      <c r="T97" s="14">
        <v>356606800</v>
      </c>
      <c r="U97" s="14">
        <v>398106000</v>
      </c>
      <c r="V97" s="77">
        <f t="shared" si="47"/>
        <v>41499200</v>
      </c>
      <c r="W97" s="16">
        <v>244609200</v>
      </c>
      <c r="X97" s="16">
        <v>259209200</v>
      </c>
      <c r="Y97" s="77">
        <f t="shared" si="48"/>
        <v>14600000</v>
      </c>
      <c r="Z97" s="16">
        <v>284731500</v>
      </c>
      <c r="AA97" s="16">
        <v>316414700</v>
      </c>
      <c r="AB97" s="74">
        <f t="shared" si="49"/>
        <v>31683200</v>
      </c>
      <c r="AC97" s="16">
        <v>71923400</v>
      </c>
      <c r="AD97" s="16">
        <v>75043400</v>
      </c>
      <c r="AE97" s="74">
        <f t="shared" si="50"/>
        <v>3120000</v>
      </c>
      <c r="AF97" s="16">
        <v>107607600</v>
      </c>
      <c r="AG97" s="16">
        <v>119959800</v>
      </c>
      <c r="AH97" s="73">
        <f t="shared" si="51"/>
        <v>12352200</v>
      </c>
      <c r="AI97" s="16">
        <v>54390600</v>
      </c>
      <c r="AJ97" s="16">
        <v>57822600</v>
      </c>
      <c r="AK97" s="74">
        <f t="shared" si="52"/>
        <v>3432000</v>
      </c>
      <c r="AL97" s="16">
        <v>178601200</v>
      </c>
      <c r="AM97" s="16">
        <v>198324000</v>
      </c>
      <c r="AN97" s="74">
        <f t="shared" si="53"/>
        <v>19722800</v>
      </c>
      <c r="AO97" s="31">
        <v>172398400</v>
      </c>
      <c r="AP97" s="31">
        <v>186627500</v>
      </c>
      <c r="AQ97" s="74">
        <f t="shared" si="54"/>
        <v>14229100</v>
      </c>
      <c r="AR97" s="16">
        <v>75927500</v>
      </c>
      <c r="AS97" s="16">
        <v>81543700</v>
      </c>
      <c r="AT97" s="74">
        <f t="shared" si="55"/>
        <v>5616200</v>
      </c>
      <c r="AU97" s="16">
        <v>57280700</v>
      </c>
      <c r="AV97" s="16">
        <v>60048700</v>
      </c>
      <c r="AW97" s="74">
        <f t="shared" si="56"/>
        <v>2768000</v>
      </c>
      <c r="AX97" s="16">
        <v>118885500</v>
      </c>
      <c r="AY97" s="16">
        <v>124675000</v>
      </c>
      <c r="AZ97" s="74">
        <f t="shared" si="57"/>
        <v>5789500</v>
      </c>
      <c r="BA97" s="16">
        <v>121638500</v>
      </c>
      <c r="BB97" s="16">
        <v>128242500</v>
      </c>
      <c r="BC97" s="74">
        <f t="shared" si="58"/>
        <v>6604000</v>
      </c>
      <c r="BD97" s="16">
        <v>79140800</v>
      </c>
      <c r="BE97" s="16">
        <v>80360000</v>
      </c>
      <c r="BF97" s="74">
        <f t="shared" si="59"/>
        <v>1219200</v>
      </c>
      <c r="BG97" s="16">
        <v>126388700</v>
      </c>
      <c r="BH97" s="16">
        <v>129527500</v>
      </c>
      <c r="BI97" s="74">
        <f t="shared" si="60"/>
        <v>3138800</v>
      </c>
      <c r="BJ97" s="16">
        <v>94007095</v>
      </c>
      <c r="BK97" s="16">
        <v>105423795</v>
      </c>
      <c r="BL97" s="74">
        <f t="shared" si="61"/>
        <v>11416700</v>
      </c>
      <c r="BM97" s="16">
        <v>429271300</v>
      </c>
      <c r="BN97" s="16">
        <v>423471300</v>
      </c>
      <c r="BO97" s="74">
        <f t="shared" si="62"/>
        <v>-5800000</v>
      </c>
    </row>
    <row r="98" spans="1:67" s="110" customFormat="1" ht="15.75">
      <c r="A98" s="4"/>
      <c r="B98" s="9" t="s">
        <v>41</v>
      </c>
      <c r="C98" s="14">
        <v>369934000</v>
      </c>
      <c r="D98" s="14"/>
      <c r="E98" s="14">
        <v>386491800</v>
      </c>
      <c r="F98" s="125"/>
      <c r="G98" s="74">
        <f t="shared" si="42"/>
        <v>16557800</v>
      </c>
      <c r="H98" s="14">
        <v>124246600</v>
      </c>
      <c r="I98" s="14">
        <v>129016500</v>
      </c>
      <c r="J98" s="74">
        <f t="shared" si="43"/>
        <v>4769900</v>
      </c>
      <c r="K98" s="16">
        <v>59608000</v>
      </c>
      <c r="L98" s="16">
        <v>63698000</v>
      </c>
      <c r="M98" s="74">
        <f t="shared" si="44"/>
        <v>4090000</v>
      </c>
      <c r="N98" s="73">
        <v>14703500</v>
      </c>
      <c r="O98" s="73">
        <v>13969500</v>
      </c>
      <c r="P98" s="74">
        <f t="shared" si="45"/>
        <v>-734000</v>
      </c>
      <c r="Q98" s="16">
        <v>10179000</v>
      </c>
      <c r="R98" s="16">
        <v>10860000</v>
      </c>
      <c r="S98" s="74">
        <f t="shared" si="46"/>
        <v>681000</v>
      </c>
      <c r="T98" s="16">
        <v>21653000</v>
      </c>
      <c r="U98" s="16">
        <v>21653000</v>
      </c>
      <c r="V98" s="77">
        <f t="shared" si="47"/>
        <v>0</v>
      </c>
      <c r="W98" s="16">
        <v>18230200</v>
      </c>
      <c r="X98" s="16">
        <v>18946500</v>
      </c>
      <c r="Y98" s="77">
        <f t="shared" si="48"/>
        <v>716300</v>
      </c>
      <c r="Z98" s="16">
        <v>22859800</v>
      </c>
      <c r="AA98" s="16">
        <v>23860800</v>
      </c>
      <c r="AB98" s="74">
        <f t="shared" si="49"/>
        <v>1001000</v>
      </c>
      <c r="AC98" s="16">
        <v>3377300</v>
      </c>
      <c r="AD98" s="16">
        <v>4099300</v>
      </c>
      <c r="AE98" s="74">
        <f t="shared" si="50"/>
        <v>722000</v>
      </c>
      <c r="AF98" s="16">
        <v>6634000</v>
      </c>
      <c r="AG98" s="16">
        <v>7087600</v>
      </c>
      <c r="AH98" s="73">
        <f t="shared" si="51"/>
        <v>453600</v>
      </c>
      <c r="AI98" s="16">
        <v>3962100</v>
      </c>
      <c r="AJ98" s="16">
        <v>4089600</v>
      </c>
      <c r="AK98" s="74">
        <f t="shared" si="52"/>
        <v>127500</v>
      </c>
      <c r="AL98" s="16">
        <v>11345400</v>
      </c>
      <c r="AM98" s="16">
        <v>12345400</v>
      </c>
      <c r="AN98" s="74">
        <f t="shared" si="53"/>
        <v>1000000</v>
      </c>
      <c r="AO98" s="31">
        <v>11450600</v>
      </c>
      <c r="AP98" s="31">
        <v>12727600</v>
      </c>
      <c r="AQ98" s="74">
        <f t="shared" si="54"/>
        <v>1277000</v>
      </c>
      <c r="AR98" s="16">
        <v>5840600</v>
      </c>
      <c r="AS98" s="16">
        <v>6559400</v>
      </c>
      <c r="AT98" s="74">
        <f t="shared" si="55"/>
        <v>718800</v>
      </c>
      <c r="AU98" s="16">
        <v>2898600</v>
      </c>
      <c r="AV98" s="16">
        <v>3137600</v>
      </c>
      <c r="AW98" s="74">
        <f t="shared" si="56"/>
        <v>239000</v>
      </c>
      <c r="AX98" s="16">
        <v>6214400</v>
      </c>
      <c r="AY98" s="16">
        <v>6703500</v>
      </c>
      <c r="AZ98" s="74">
        <f t="shared" si="57"/>
        <v>489100</v>
      </c>
      <c r="BA98" s="16">
        <v>9492200</v>
      </c>
      <c r="BB98" s="16">
        <v>9561200</v>
      </c>
      <c r="BC98" s="74">
        <f t="shared" si="58"/>
        <v>69000</v>
      </c>
      <c r="BD98" s="16">
        <v>5013300</v>
      </c>
      <c r="BE98" s="16">
        <v>5115800</v>
      </c>
      <c r="BF98" s="74">
        <f t="shared" si="59"/>
        <v>102500</v>
      </c>
      <c r="BG98" s="16">
        <v>4887800</v>
      </c>
      <c r="BH98" s="16">
        <v>5147800</v>
      </c>
      <c r="BI98" s="74">
        <f t="shared" si="60"/>
        <v>260000</v>
      </c>
      <c r="BJ98" s="16">
        <v>7579800</v>
      </c>
      <c r="BK98" s="16">
        <v>7854800</v>
      </c>
      <c r="BL98" s="74">
        <f t="shared" si="61"/>
        <v>275000</v>
      </c>
      <c r="BM98" s="16">
        <v>19357800</v>
      </c>
      <c r="BN98" s="16">
        <v>20057900</v>
      </c>
      <c r="BO98" s="74">
        <f t="shared" si="62"/>
        <v>700100</v>
      </c>
    </row>
    <row r="99" spans="1:67" s="110" customFormat="1" ht="15.75">
      <c r="A99" s="4"/>
      <c r="B99" s="9" t="s">
        <v>33</v>
      </c>
      <c r="C99" s="14">
        <v>60824437</v>
      </c>
      <c r="D99" s="14"/>
      <c r="E99" s="14">
        <v>60824437</v>
      </c>
      <c r="F99" s="125"/>
      <c r="G99" s="74">
        <f t="shared" si="42"/>
        <v>0</v>
      </c>
      <c r="H99" s="14">
        <v>25813034</v>
      </c>
      <c r="I99" s="14">
        <v>25813034</v>
      </c>
      <c r="J99" s="74">
        <f t="shared" si="43"/>
        <v>0</v>
      </c>
      <c r="K99" s="16">
        <v>8167158</v>
      </c>
      <c r="L99" s="16">
        <v>8167158</v>
      </c>
      <c r="M99" s="74">
        <f t="shared" si="44"/>
        <v>0</v>
      </c>
      <c r="N99" s="73">
        <v>2332921</v>
      </c>
      <c r="O99" s="73">
        <v>2332921</v>
      </c>
      <c r="P99" s="74">
        <f t="shared" si="45"/>
        <v>0</v>
      </c>
      <c r="Q99" s="28">
        <v>1714966</v>
      </c>
      <c r="R99" s="28">
        <v>1714966</v>
      </c>
      <c r="S99" s="74">
        <f t="shared" si="46"/>
        <v>0</v>
      </c>
      <c r="T99" s="14">
        <v>3235088</v>
      </c>
      <c r="U99" s="14">
        <v>3235088</v>
      </c>
      <c r="V99" s="77">
        <f t="shared" si="47"/>
        <v>0</v>
      </c>
      <c r="W99" s="16">
        <v>3011354</v>
      </c>
      <c r="X99" s="16">
        <v>3011354</v>
      </c>
      <c r="Y99" s="77">
        <f t="shared" si="48"/>
        <v>0</v>
      </c>
      <c r="Z99" s="16">
        <v>3686489</v>
      </c>
      <c r="AA99" s="16">
        <v>3686489</v>
      </c>
      <c r="AB99" s="74">
        <f t="shared" si="49"/>
        <v>0</v>
      </c>
      <c r="AC99" s="16">
        <v>492949</v>
      </c>
      <c r="AD99" s="16">
        <v>492949</v>
      </c>
      <c r="AE99" s="74">
        <f t="shared" si="50"/>
        <v>0</v>
      </c>
      <c r="AF99" s="16">
        <v>522001</v>
      </c>
      <c r="AG99" s="16">
        <v>522001</v>
      </c>
      <c r="AH99" s="73">
        <f t="shared" si="51"/>
        <v>0</v>
      </c>
      <c r="AI99" s="16">
        <v>451769</v>
      </c>
      <c r="AJ99" s="16">
        <v>451769</v>
      </c>
      <c r="AK99" s="74">
        <f t="shared" si="52"/>
        <v>0</v>
      </c>
      <c r="AL99" s="16">
        <v>1466168</v>
      </c>
      <c r="AM99" s="16">
        <v>1466168</v>
      </c>
      <c r="AN99" s="74">
        <f t="shared" si="53"/>
        <v>0</v>
      </c>
      <c r="AO99" s="31">
        <v>1402586</v>
      </c>
      <c r="AP99" s="31">
        <v>1402586</v>
      </c>
      <c r="AQ99" s="74">
        <f t="shared" si="54"/>
        <v>0</v>
      </c>
      <c r="AR99" s="16">
        <v>550272</v>
      </c>
      <c r="AS99" s="16">
        <v>550272</v>
      </c>
      <c r="AT99" s="74">
        <f t="shared" si="55"/>
        <v>0</v>
      </c>
      <c r="AU99" s="16">
        <v>534115</v>
      </c>
      <c r="AV99" s="16">
        <v>534115</v>
      </c>
      <c r="AW99" s="74">
        <f t="shared" si="56"/>
        <v>0</v>
      </c>
      <c r="AX99" s="16">
        <v>866127</v>
      </c>
      <c r="AY99" s="16">
        <v>866127</v>
      </c>
      <c r="AZ99" s="74">
        <f t="shared" si="57"/>
        <v>0</v>
      </c>
      <c r="BA99" s="16">
        <v>1086689</v>
      </c>
      <c r="BB99" s="16">
        <v>1086689</v>
      </c>
      <c r="BC99" s="74">
        <f t="shared" si="58"/>
        <v>0</v>
      </c>
      <c r="BD99" s="16">
        <v>532722</v>
      </c>
      <c r="BE99" s="16">
        <v>532722</v>
      </c>
      <c r="BF99" s="74">
        <f t="shared" si="59"/>
        <v>0</v>
      </c>
      <c r="BG99" s="16">
        <v>1027749</v>
      </c>
      <c r="BH99" s="16">
        <v>1027749</v>
      </c>
      <c r="BI99" s="74">
        <f t="shared" si="60"/>
        <v>0</v>
      </c>
      <c r="BJ99" s="16">
        <v>834556</v>
      </c>
      <c r="BK99" s="16">
        <v>834556</v>
      </c>
      <c r="BL99" s="74">
        <f t="shared" si="61"/>
        <v>0</v>
      </c>
      <c r="BM99" s="16">
        <v>3095724</v>
      </c>
      <c r="BN99" s="16">
        <v>3095724</v>
      </c>
      <c r="BO99" s="74">
        <f t="shared" si="62"/>
        <v>0</v>
      </c>
    </row>
    <row r="100" spans="1:67" s="110" customFormat="1" ht="31.5">
      <c r="A100" s="4"/>
      <c r="B100" s="9" t="s">
        <v>34</v>
      </c>
      <c r="C100" s="14">
        <v>4271502500</v>
      </c>
      <c r="D100" s="14"/>
      <c r="E100" s="14">
        <v>4635861600</v>
      </c>
      <c r="F100" s="125"/>
      <c r="G100" s="74">
        <f t="shared" si="42"/>
        <v>364359100</v>
      </c>
      <c r="H100" s="14">
        <v>2341041000</v>
      </c>
      <c r="I100" s="14">
        <v>2593664400</v>
      </c>
      <c r="J100" s="74">
        <f t="shared" si="43"/>
        <v>252623400</v>
      </c>
      <c r="K100" s="16">
        <v>559100000</v>
      </c>
      <c r="L100" s="16">
        <v>616130000</v>
      </c>
      <c r="M100" s="74">
        <f t="shared" si="44"/>
        <v>57030000</v>
      </c>
      <c r="N100" s="73">
        <v>126633100</v>
      </c>
      <c r="O100" s="73">
        <v>138657700</v>
      </c>
      <c r="P100" s="74">
        <f t="shared" si="45"/>
        <v>12024600</v>
      </c>
      <c r="Q100" s="28">
        <v>91460400</v>
      </c>
      <c r="R100" s="28">
        <v>101473500</v>
      </c>
      <c r="S100" s="74">
        <f t="shared" si="46"/>
        <v>10013100</v>
      </c>
      <c r="T100" s="14">
        <v>193607600</v>
      </c>
      <c r="U100" s="14">
        <v>211922600</v>
      </c>
      <c r="V100" s="77">
        <f t="shared" si="47"/>
        <v>18315000</v>
      </c>
      <c r="W100" s="16">
        <v>130225700</v>
      </c>
      <c r="X100" s="16">
        <v>137825700</v>
      </c>
      <c r="Y100" s="77">
        <f t="shared" si="48"/>
        <v>7600000</v>
      </c>
      <c r="Z100" s="16">
        <v>191977300</v>
      </c>
      <c r="AA100" s="16">
        <v>211745000</v>
      </c>
      <c r="AB100" s="74">
        <f t="shared" si="49"/>
        <v>19767700</v>
      </c>
      <c r="AC100" s="16">
        <v>23563300</v>
      </c>
      <c r="AD100" s="16">
        <v>23563300</v>
      </c>
      <c r="AE100" s="74">
        <f t="shared" si="50"/>
        <v>0</v>
      </c>
      <c r="AF100" s="16">
        <v>26360000</v>
      </c>
      <c r="AG100" s="16">
        <v>26560000</v>
      </c>
      <c r="AH100" s="73">
        <f t="shared" si="51"/>
        <v>200000</v>
      </c>
      <c r="AI100" s="16">
        <v>18438400</v>
      </c>
      <c r="AJ100" s="16">
        <v>18438400</v>
      </c>
      <c r="AK100" s="74">
        <f t="shared" si="52"/>
        <v>0</v>
      </c>
      <c r="AL100" s="16">
        <v>89896100</v>
      </c>
      <c r="AM100" s="16">
        <v>98886100</v>
      </c>
      <c r="AN100" s="74">
        <f t="shared" si="53"/>
        <v>8990000</v>
      </c>
      <c r="AO100" s="31">
        <v>69724400</v>
      </c>
      <c r="AP100" s="31">
        <v>70303000</v>
      </c>
      <c r="AQ100" s="74">
        <f t="shared" si="54"/>
        <v>578600</v>
      </c>
      <c r="AR100" s="16">
        <v>31838000</v>
      </c>
      <c r="AS100" s="16">
        <v>31838000</v>
      </c>
      <c r="AT100" s="74">
        <f t="shared" si="55"/>
        <v>0</v>
      </c>
      <c r="AU100" s="16">
        <v>33188400</v>
      </c>
      <c r="AV100" s="16">
        <v>33900000</v>
      </c>
      <c r="AW100" s="74">
        <f t="shared" si="56"/>
        <v>711600</v>
      </c>
      <c r="AX100" s="16">
        <v>49777300</v>
      </c>
      <c r="AY100" s="16">
        <v>50327400</v>
      </c>
      <c r="AZ100" s="74">
        <f t="shared" si="57"/>
        <v>550100</v>
      </c>
      <c r="BA100" s="16">
        <v>51665900</v>
      </c>
      <c r="BB100" s="16">
        <v>52620900</v>
      </c>
      <c r="BC100" s="74">
        <f t="shared" si="58"/>
        <v>955000</v>
      </c>
      <c r="BD100" s="16">
        <v>22351200</v>
      </c>
      <c r="BE100" s="16">
        <v>22351200</v>
      </c>
      <c r="BF100" s="74">
        <f t="shared" si="59"/>
        <v>0</v>
      </c>
      <c r="BG100" s="16">
        <v>49661000</v>
      </c>
      <c r="BH100" s="16">
        <v>49661000</v>
      </c>
      <c r="BI100" s="74">
        <f t="shared" si="60"/>
        <v>0</v>
      </c>
      <c r="BJ100" s="16">
        <v>29379400</v>
      </c>
      <c r="BK100" s="16">
        <v>29379400</v>
      </c>
      <c r="BL100" s="74">
        <f t="shared" si="61"/>
        <v>0</v>
      </c>
      <c r="BM100" s="16">
        <v>141614000</v>
      </c>
      <c r="BN100" s="16">
        <v>116614000</v>
      </c>
      <c r="BO100" s="74">
        <f t="shared" si="62"/>
        <v>-25000000</v>
      </c>
    </row>
    <row r="101" spans="1:67" s="110" customFormat="1" ht="47.25">
      <c r="A101" s="4"/>
      <c r="B101" s="159" t="s">
        <v>58</v>
      </c>
      <c r="C101" s="14">
        <v>28986100</v>
      </c>
      <c r="D101" s="14"/>
      <c r="E101" s="14">
        <v>28986100</v>
      </c>
      <c r="F101" s="125"/>
      <c r="G101" s="74">
        <f t="shared" si="42"/>
        <v>0</v>
      </c>
      <c r="H101" s="14">
        <v>16600900</v>
      </c>
      <c r="I101" s="14">
        <v>17542782</v>
      </c>
      <c r="J101" s="74">
        <f t="shared" si="43"/>
        <v>941882</v>
      </c>
      <c r="K101" s="16">
        <v>4161600</v>
      </c>
      <c r="L101" s="16">
        <v>3975254</v>
      </c>
      <c r="M101" s="74">
        <f t="shared" si="44"/>
        <v>-186346</v>
      </c>
      <c r="N101" s="73">
        <v>640000</v>
      </c>
      <c r="O101" s="73">
        <v>616869</v>
      </c>
      <c r="P101" s="74">
        <f t="shared" si="45"/>
        <v>-23131</v>
      </c>
      <c r="Q101" s="28">
        <v>537300</v>
      </c>
      <c r="R101" s="28">
        <v>464300</v>
      </c>
      <c r="S101" s="74">
        <f t="shared" si="46"/>
        <v>-73000</v>
      </c>
      <c r="T101" s="14">
        <v>1434200</v>
      </c>
      <c r="U101" s="14">
        <v>1218454</v>
      </c>
      <c r="V101" s="77">
        <f t="shared" si="47"/>
        <v>-215746</v>
      </c>
      <c r="W101" s="16">
        <v>1109500</v>
      </c>
      <c r="X101" s="16">
        <v>1035457</v>
      </c>
      <c r="Y101" s="77">
        <f t="shared" si="48"/>
        <v>-74043</v>
      </c>
      <c r="Z101" s="16">
        <v>1580000</v>
      </c>
      <c r="AA101" s="16">
        <v>1377708</v>
      </c>
      <c r="AB101" s="74">
        <f t="shared" si="49"/>
        <v>-202292</v>
      </c>
      <c r="AC101" s="16">
        <v>93100</v>
      </c>
      <c r="AD101" s="16">
        <v>86452</v>
      </c>
      <c r="AE101" s="74">
        <f t="shared" si="50"/>
        <v>-6648</v>
      </c>
      <c r="AF101" s="16">
        <v>525400</v>
      </c>
      <c r="AG101" s="16">
        <v>451600</v>
      </c>
      <c r="AH101" s="73">
        <f t="shared" si="51"/>
        <v>-73800</v>
      </c>
      <c r="AI101" s="16">
        <v>48000</v>
      </c>
      <c r="AJ101" s="16">
        <v>55349</v>
      </c>
      <c r="AK101" s="74">
        <f t="shared" si="52"/>
        <v>7349</v>
      </c>
      <c r="AL101" s="16">
        <v>140600</v>
      </c>
      <c r="AM101" s="16">
        <v>128700</v>
      </c>
      <c r="AN101" s="74">
        <f t="shared" si="53"/>
        <v>-11900</v>
      </c>
      <c r="AO101" s="31">
        <v>193400</v>
      </c>
      <c r="AP101" s="31">
        <v>153500</v>
      </c>
      <c r="AQ101" s="74">
        <f t="shared" si="54"/>
        <v>-39900</v>
      </c>
      <c r="AR101" s="16">
        <v>128900</v>
      </c>
      <c r="AS101" s="16">
        <v>116974</v>
      </c>
      <c r="AT101" s="74">
        <f t="shared" si="55"/>
        <v>-11926</v>
      </c>
      <c r="AU101" s="16">
        <v>34000</v>
      </c>
      <c r="AV101" s="16">
        <v>34680</v>
      </c>
      <c r="AW101" s="74">
        <f t="shared" si="56"/>
        <v>680</v>
      </c>
      <c r="AX101" s="16">
        <v>376800</v>
      </c>
      <c r="AY101" s="16">
        <v>344650</v>
      </c>
      <c r="AZ101" s="74">
        <f t="shared" si="57"/>
        <v>-32150</v>
      </c>
      <c r="BA101" s="16">
        <v>160600</v>
      </c>
      <c r="BB101" s="16">
        <v>179491</v>
      </c>
      <c r="BC101" s="74">
        <f t="shared" si="58"/>
        <v>18891</v>
      </c>
      <c r="BD101" s="16">
        <v>53700</v>
      </c>
      <c r="BE101" s="16">
        <v>49327</v>
      </c>
      <c r="BF101" s="74">
        <f t="shared" si="59"/>
        <v>-4373</v>
      </c>
      <c r="BG101" s="16">
        <v>441000</v>
      </c>
      <c r="BH101" s="16">
        <v>431000</v>
      </c>
      <c r="BI101" s="74">
        <f t="shared" si="60"/>
        <v>-10000</v>
      </c>
      <c r="BJ101" s="16">
        <v>97100</v>
      </c>
      <c r="BK101" s="16">
        <v>106483</v>
      </c>
      <c r="BL101" s="74">
        <f t="shared" si="61"/>
        <v>9383</v>
      </c>
      <c r="BM101" s="16">
        <v>630000</v>
      </c>
      <c r="BN101" s="16">
        <v>617070</v>
      </c>
      <c r="BO101" s="74">
        <f t="shared" si="62"/>
        <v>-12930</v>
      </c>
    </row>
    <row r="102" spans="1:67" s="110" customFormat="1" ht="48" customHeight="1">
      <c r="A102" s="4"/>
      <c r="B102" s="158" t="s">
        <v>42</v>
      </c>
      <c r="C102" s="14">
        <v>108153212</v>
      </c>
      <c r="D102" s="14"/>
      <c r="E102" s="14">
        <v>108695156</v>
      </c>
      <c r="F102" s="125"/>
      <c r="G102" s="74">
        <f t="shared" si="42"/>
        <v>541944</v>
      </c>
      <c r="H102" s="14">
        <v>41690618</v>
      </c>
      <c r="I102" s="14">
        <v>41975128</v>
      </c>
      <c r="J102" s="74">
        <f t="shared" si="43"/>
        <v>284510</v>
      </c>
      <c r="K102" s="16">
        <v>26680998</v>
      </c>
      <c r="L102" s="16">
        <v>26742993</v>
      </c>
      <c r="M102" s="74">
        <f t="shared" si="44"/>
        <v>61995</v>
      </c>
      <c r="N102" s="73">
        <v>2052159</v>
      </c>
      <c r="O102" s="73">
        <v>2052159</v>
      </c>
      <c r="P102" s="74">
        <f t="shared" si="45"/>
        <v>0</v>
      </c>
      <c r="Q102" s="28">
        <v>3978314</v>
      </c>
      <c r="R102" s="28">
        <v>4005095</v>
      </c>
      <c r="S102" s="74">
        <f t="shared" si="46"/>
        <v>26781</v>
      </c>
      <c r="T102" s="14">
        <v>6282223</v>
      </c>
      <c r="U102" s="14">
        <v>6339526</v>
      </c>
      <c r="V102" s="77">
        <f t="shared" si="47"/>
        <v>57303</v>
      </c>
      <c r="W102" s="16">
        <v>4184087</v>
      </c>
      <c r="X102" s="16">
        <v>4184087</v>
      </c>
      <c r="Y102" s="77">
        <f t="shared" si="48"/>
        <v>0</v>
      </c>
      <c r="Z102" s="16">
        <v>5234796</v>
      </c>
      <c r="AA102" s="16">
        <v>5247521</v>
      </c>
      <c r="AB102" s="74">
        <f t="shared" si="49"/>
        <v>12725</v>
      </c>
      <c r="AC102" s="16">
        <v>2133301</v>
      </c>
      <c r="AD102" s="16">
        <v>2133301</v>
      </c>
      <c r="AE102" s="74">
        <f t="shared" si="50"/>
        <v>0</v>
      </c>
      <c r="AF102" s="16">
        <v>928192</v>
      </c>
      <c r="AG102" s="16">
        <v>1005745</v>
      </c>
      <c r="AH102" s="73">
        <f t="shared" si="51"/>
        <v>77553</v>
      </c>
      <c r="AI102" s="16">
        <v>745329</v>
      </c>
      <c r="AJ102" s="16">
        <v>745329</v>
      </c>
      <c r="AK102" s="74">
        <f t="shared" si="52"/>
        <v>0</v>
      </c>
      <c r="AL102" s="16">
        <v>2215342</v>
      </c>
      <c r="AM102" s="16">
        <v>2215342</v>
      </c>
      <c r="AN102" s="74">
        <f t="shared" si="53"/>
        <v>0</v>
      </c>
      <c r="AO102" s="31">
        <v>2117338</v>
      </c>
      <c r="AP102" s="31">
        <v>2117338</v>
      </c>
      <c r="AQ102" s="74">
        <f t="shared" si="54"/>
        <v>0</v>
      </c>
      <c r="AR102" s="16">
        <v>752990</v>
      </c>
      <c r="AS102" s="16">
        <v>752990</v>
      </c>
      <c r="AT102" s="74">
        <f t="shared" si="55"/>
        <v>0</v>
      </c>
      <c r="AU102" s="16">
        <v>684612</v>
      </c>
      <c r="AV102" s="16">
        <v>684612</v>
      </c>
      <c r="AW102" s="74">
        <f t="shared" si="56"/>
        <v>0</v>
      </c>
      <c r="AX102" s="16">
        <v>1035805</v>
      </c>
      <c r="AY102" s="16">
        <v>1035805</v>
      </c>
      <c r="AZ102" s="74">
        <f t="shared" si="57"/>
        <v>0</v>
      </c>
      <c r="BA102" s="16">
        <v>1446193</v>
      </c>
      <c r="BB102" s="16">
        <v>1466095</v>
      </c>
      <c r="BC102" s="74">
        <f t="shared" si="58"/>
        <v>19902</v>
      </c>
      <c r="BD102" s="16">
        <v>1087893</v>
      </c>
      <c r="BE102" s="16">
        <v>1087893</v>
      </c>
      <c r="BF102" s="74">
        <f t="shared" si="59"/>
        <v>0</v>
      </c>
      <c r="BG102" s="16">
        <v>552555</v>
      </c>
      <c r="BH102" s="16">
        <v>552564</v>
      </c>
      <c r="BI102" s="74">
        <f t="shared" si="60"/>
        <v>9</v>
      </c>
      <c r="BJ102" s="16">
        <v>454395</v>
      </c>
      <c r="BK102" s="16">
        <v>455561</v>
      </c>
      <c r="BL102" s="74">
        <f t="shared" si="61"/>
        <v>1166</v>
      </c>
      <c r="BM102" s="16">
        <v>3896072</v>
      </c>
      <c r="BN102" s="16">
        <v>3896072</v>
      </c>
      <c r="BO102" s="74">
        <f t="shared" si="62"/>
        <v>0</v>
      </c>
    </row>
    <row r="103" spans="1:67" s="110" customFormat="1" ht="47.25">
      <c r="A103" s="4"/>
      <c r="B103" s="159" t="s">
        <v>43</v>
      </c>
      <c r="C103" s="14">
        <v>100200</v>
      </c>
      <c r="D103" s="14"/>
      <c r="E103" s="14">
        <v>100200</v>
      </c>
      <c r="F103" s="125"/>
      <c r="G103" s="74">
        <f t="shared" si="42"/>
        <v>0</v>
      </c>
      <c r="H103" s="14">
        <v>55100</v>
      </c>
      <c r="I103" s="14">
        <v>55100</v>
      </c>
      <c r="J103" s="74">
        <f t="shared" si="43"/>
        <v>0</v>
      </c>
      <c r="K103" s="16">
        <v>21100</v>
      </c>
      <c r="L103" s="16">
        <v>21100</v>
      </c>
      <c r="M103" s="74">
        <f t="shared" si="44"/>
        <v>0</v>
      </c>
      <c r="N103" s="73"/>
      <c r="O103" s="73"/>
      <c r="P103" s="74">
        <f t="shared" si="45"/>
        <v>0</v>
      </c>
      <c r="Q103" s="28"/>
      <c r="R103" s="28"/>
      <c r="S103" s="74">
        <f t="shared" si="46"/>
        <v>0</v>
      </c>
      <c r="T103" s="14"/>
      <c r="U103" s="14"/>
      <c r="V103" s="77">
        <f t="shared" si="47"/>
        <v>0</v>
      </c>
      <c r="W103" s="16"/>
      <c r="X103" s="16"/>
      <c r="Y103" s="77">
        <f t="shared" si="48"/>
        <v>0</v>
      </c>
      <c r="Z103" s="16"/>
      <c r="AA103" s="16"/>
      <c r="AB103" s="74">
        <f t="shared" si="49"/>
        <v>0</v>
      </c>
      <c r="AC103" s="112"/>
      <c r="AD103" s="112"/>
      <c r="AE103" s="74">
        <f t="shared" si="50"/>
        <v>0</v>
      </c>
      <c r="AF103" s="16"/>
      <c r="AG103" s="16"/>
      <c r="AH103" s="73">
        <f t="shared" si="51"/>
        <v>0</v>
      </c>
      <c r="AI103" s="16"/>
      <c r="AJ103" s="16"/>
      <c r="AK103" s="74">
        <f t="shared" si="52"/>
        <v>0</v>
      </c>
      <c r="AL103" s="16"/>
      <c r="AM103" s="16"/>
      <c r="AN103" s="74">
        <f t="shared" si="53"/>
        <v>0</v>
      </c>
      <c r="AO103" s="31"/>
      <c r="AP103" s="31"/>
      <c r="AQ103" s="74">
        <f t="shared" si="54"/>
        <v>0</v>
      </c>
      <c r="AR103" s="16"/>
      <c r="AS103" s="16"/>
      <c r="AT103" s="74">
        <f t="shared" si="55"/>
        <v>0</v>
      </c>
      <c r="AU103" s="16"/>
      <c r="AV103" s="16"/>
      <c r="AW103" s="74">
        <f t="shared" si="56"/>
        <v>0</v>
      </c>
      <c r="AX103" s="16"/>
      <c r="AY103" s="16"/>
      <c r="AZ103" s="74">
        <f t="shared" si="57"/>
        <v>0</v>
      </c>
      <c r="BA103" s="16">
        <v>8000</v>
      </c>
      <c r="BB103" s="16">
        <v>8000</v>
      </c>
      <c r="BC103" s="74">
        <f t="shared" si="58"/>
        <v>0</v>
      </c>
      <c r="BD103" s="16"/>
      <c r="BE103" s="16"/>
      <c r="BF103" s="74">
        <f t="shared" si="59"/>
        <v>0</v>
      </c>
      <c r="BG103" s="16"/>
      <c r="BH103" s="16"/>
      <c r="BI103" s="74">
        <f t="shared" si="60"/>
        <v>0</v>
      </c>
      <c r="BJ103" s="16"/>
      <c r="BK103" s="16"/>
      <c r="BL103" s="74">
        <f t="shared" si="61"/>
        <v>0</v>
      </c>
      <c r="BM103" s="16">
        <v>16000</v>
      </c>
      <c r="BN103" s="16">
        <v>16000</v>
      </c>
      <c r="BO103" s="74">
        <f t="shared" si="62"/>
        <v>0</v>
      </c>
    </row>
    <row r="104" spans="1:67" s="110" customFormat="1" ht="31.5">
      <c r="A104" s="4"/>
      <c r="B104" s="159" t="s">
        <v>44</v>
      </c>
      <c r="C104" s="14">
        <v>1167837400</v>
      </c>
      <c r="D104" s="14"/>
      <c r="E104" s="14">
        <v>957014900</v>
      </c>
      <c r="F104" s="125"/>
      <c r="G104" s="74">
        <f t="shared" si="42"/>
        <v>-210822500</v>
      </c>
      <c r="H104" s="14">
        <v>677434400</v>
      </c>
      <c r="I104" s="14">
        <v>568151200</v>
      </c>
      <c r="J104" s="74">
        <f t="shared" si="43"/>
        <v>-109283200</v>
      </c>
      <c r="K104" s="16">
        <v>128843000</v>
      </c>
      <c r="L104" s="16">
        <v>106092200</v>
      </c>
      <c r="M104" s="74">
        <f t="shared" si="44"/>
        <v>-22750800</v>
      </c>
      <c r="N104" s="73">
        <v>33204000</v>
      </c>
      <c r="O104" s="73">
        <v>21724000</v>
      </c>
      <c r="P104" s="99">
        <f t="shared" si="45"/>
        <v>-11480000</v>
      </c>
      <c r="Q104" s="28">
        <v>13364000</v>
      </c>
      <c r="R104" s="28">
        <v>10554000</v>
      </c>
      <c r="S104" s="74">
        <f t="shared" si="46"/>
        <v>-2810000</v>
      </c>
      <c r="T104" s="14">
        <v>57602000</v>
      </c>
      <c r="U104" s="14">
        <v>46945000</v>
      </c>
      <c r="V104" s="77">
        <f t="shared" si="47"/>
        <v>-10657000</v>
      </c>
      <c r="W104" s="16">
        <v>32210000</v>
      </c>
      <c r="X104" s="16">
        <v>26999500</v>
      </c>
      <c r="Y104" s="77">
        <f t="shared" si="48"/>
        <v>-5210500</v>
      </c>
      <c r="Z104" s="16">
        <v>35994000</v>
      </c>
      <c r="AA104" s="16">
        <v>30227000</v>
      </c>
      <c r="AB104" s="74">
        <f t="shared" si="49"/>
        <v>-5767000</v>
      </c>
      <c r="AC104" s="16">
        <v>8704000</v>
      </c>
      <c r="AD104" s="16">
        <v>7580000</v>
      </c>
      <c r="AE104" s="74">
        <f t="shared" si="50"/>
        <v>-1124000</v>
      </c>
      <c r="AF104" s="16">
        <v>11502000</v>
      </c>
      <c r="AG104" s="16">
        <v>9376000</v>
      </c>
      <c r="AH104" s="73">
        <f t="shared" si="51"/>
        <v>-2126000</v>
      </c>
      <c r="AI104" s="16">
        <v>9957000</v>
      </c>
      <c r="AJ104" s="16">
        <v>6406000</v>
      </c>
      <c r="AK104" s="74">
        <f t="shared" si="52"/>
        <v>-3551000</v>
      </c>
      <c r="AL104" s="16">
        <v>15085000</v>
      </c>
      <c r="AM104" s="16">
        <v>12580000</v>
      </c>
      <c r="AN104" s="74">
        <f t="shared" si="53"/>
        <v>-2505000</v>
      </c>
      <c r="AO104" s="31">
        <v>19819000</v>
      </c>
      <c r="AP104" s="31">
        <v>15075000</v>
      </c>
      <c r="AQ104" s="74">
        <f t="shared" si="54"/>
        <v>-4744000</v>
      </c>
      <c r="AR104" s="16">
        <v>8451000</v>
      </c>
      <c r="AS104" s="16">
        <v>6972000</v>
      </c>
      <c r="AT104" s="74">
        <f t="shared" si="55"/>
        <v>-1479000</v>
      </c>
      <c r="AU104" s="16">
        <v>6567000</v>
      </c>
      <c r="AV104" s="16">
        <v>4970000</v>
      </c>
      <c r="AW104" s="74">
        <f t="shared" si="56"/>
        <v>-1597000</v>
      </c>
      <c r="AX104" s="16">
        <v>12542000</v>
      </c>
      <c r="AY104" s="16">
        <v>9286000</v>
      </c>
      <c r="AZ104" s="74">
        <f t="shared" si="57"/>
        <v>-3256000</v>
      </c>
      <c r="BA104" s="16">
        <v>17385000</v>
      </c>
      <c r="BB104" s="16">
        <v>14285000</v>
      </c>
      <c r="BC104" s="74">
        <f t="shared" si="58"/>
        <v>-3100000</v>
      </c>
      <c r="BD104" s="16">
        <v>7505000</v>
      </c>
      <c r="BE104" s="16">
        <v>5984000</v>
      </c>
      <c r="BF104" s="74">
        <f t="shared" si="59"/>
        <v>-1521000</v>
      </c>
      <c r="BG104" s="16">
        <v>14854000</v>
      </c>
      <c r="BH104" s="16">
        <v>10720000</v>
      </c>
      <c r="BI104" s="74">
        <f t="shared" si="60"/>
        <v>-4134000</v>
      </c>
      <c r="BJ104" s="16">
        <v>9515000</v>
      </c>
      <c r="BK104" s="16">
        <v>6621000</v>
      </c>
      <c r="BL104" s="74">
        <f t="shared" si="61"/>
        <v>-2894000</v>
      </c>
      <c r="BM104" s="16">
        <v>47300000</v>
      </c>
      <c r="BN104" s="16">
        <v>36467000</v>
      </c>
      <c r="BO104" s="74">
        <f t="shared" si="62"/>
        <v>-10833000</v>
      </c>
    </row>
    <row r="105" spans="1:67" s="110" customFormat="1" ht="63">
      <c r="A105" s="4"/>
      <c r="B105" s="9" t="s">
        <v>45</v>
      </c>
      <c r="C105" s="14">
        <v>8074000</v>
      </c>
      <c r="D105" s="14"/>
      <c r="E105" s="14">
        <v>5857200</v>
      </c>
      <c r="F105" s="125"/>
      <c r="G105" s="74">
        <f t="shared" si="42"/>
        <v>-2216800</v>
      </c>
      <c r="H105" s="14">
        <v>2082000</v>
      </c>
      <c r="I105" s="14">
        <v>2054391</v>
      </c>
      <c r="J105" s="74">
        <f t="shared" si="43"/>
        <v>-27609</v>
      </c>
      <c r="K105" s="16">
        <v>853000</v>
      </c>
      <c r="L105" s="16">
        <v>669952</v>
      </c>
      <c r="M105" s="74">
        <f t="shared" si="44"/>
        <v>-183048</v>
      </c>
      <c r="N105" s="73">
        <v>150000</v>
      </c>
      <c r="O105" s="73">
        <v>108985</v>
      </c>
      <c r="P105" s="74">
        <f t="shared" si="45"/>
        <v>-41015</v>
      </c>
      <c r="Q105" s="28">
        <v>468000</v>
      </c>
      <c r="R105" s="28">
        <v>526000</v>
      </c>
      <c r="S105" s="74">
        <f t="shared" si="46"/>
        <v>58000</v>
      </c>
      <c r="T105" s="14">
        <v>484000</v>
      </c>
      <c r="U105" s="14">
        <v>720013</v>
      </c>
      <c r="V105" s="77">
        <f t="shared" si="47"/>
        <v>236013</v>
      </c>
      <c r="W105" s="16">
        <v>419000</v>
      </c>
      <c r="X105" s="16">
        <v>188134</v>
      </c>
      <c r="Y105" s="77">
        <f t="shared" si="48"/>
        <v>-230866</v>
      </c>
      <c r="Z105" s="16">
        <v>511000</v>
      </c>
      <c r="AA105" s="16">
        <v>274054</v>
      </c>
      <c r="AB105" s="74">
        <f t="shared" si="49"/>
        <v>-236946</v>
      </c>
      <c r="AC105" s="16">
        <v>150000</v>
      </c>
      <c r="AD105" s="16"/>
      <c r="AE105" s="74">
        <f t="shared" si="50"/>
        <v>-150000</v>
      </c>
      <c r="AF105" s="16">
        <v>150000</v>
      </c>
      <c r="AG105" s="16">
        <v>105343</v>
      </c>
      <c r="AH105" s="73">
        <f t="shared" si="51"/>
        <v>-44657</v>
      </c>
      <c r="AI105" s="16">
        <v>25000</v>
      </c>
      <c r="AJ105" s="16"/>
      <c r="AK105" s="74">
        <f t="shared" si="52"/>
        <v>-25000</v>
      </c>
      <c r="AL105" s="16">
        <v>250000</v>
      </c>
      <c r="AM105" s="16"/>
      <c r="AN105" s="74">
        <f t="shared" si="53"/>
        <v>-250000</v>
      </c>
      <c r="AO105" s="31">
        <v>451000</v>
      </c>
      <c r="AP105" s="31">
        <v>63873</v>
      </c>
      <c r="AQ105" s="74">
        <f t="shared" si="54"/>
        <v>-387127</v>
      </c>
      <c r="AR105" s="16">
        <v>150000</v>
      </c>
      <c r="AS105" s="16">
        <v>122000</v>
      </c>
      <c r="AT105" s="74">
        <f t="shared" si="55"/>
        <v>-28000</v>
      </c>
      <c r="AU105" s="16">
        <v>276000</v>
      </c>
      <c r="AV105" s="16">
        <v>221345</v>
      </c>
      <c r="AW105" s="74">
        <f t="shared" si="56"/>
        <v>-54655</v>
      </c>
      <c r="AX105" s="16">
        <v>150000</v>
      </c>
      <c r="AY105" s="16"/>
      <c r="AZ105" s="74">
        <f t="shared" si="57"/>
        <v>-150000</v>
      </c>
      <c r="BA105" s="16">
        <v>276000</v>
      </c>
      <c r="BB105" s="16">
        <v>107266</v>
      </c>
      <c r="BC105" s="74">
        <f t="shared" si="58"/>
        <v>-168734</v>
      </c>
      <c r="BD105" s="16">
        <v>242000</v>
      </c>
      <c r="BE105" s="16">
        <v>242000</v>
      </c>
      <c r="BF105" s="74">
        <f t="shared" si="59"/>
        <v>0</v>
      </c>
      <c r="BG105" s="16">
        <v>292000</v>
      </c>
      <c r="BH105" s="16">
        <v>62481</v>
      </c>
      <c r="BI105" s="74">
        <f t="shared" si="60"/>
        <v>-229519</v>
      </c>
      <c r="BJ105" s="16">
        <v>235000</v>
      </c>
      <c r="BK105" s="16">
        <v>240322</v>
      </c>
      <c r="BL105" s="74">
        <f t="shared" si="61"/>
        <v>5322</v>
      </c>
      <c r="BM105" s="16">
        <v>460000</v>
      </c>
      <c r="BN105" s="16">
        <v>151041</v>
      </c>
      <c r="BO105" s="74">
        <f t="shared" si="62"/>
        <v>-308959</v>
      </c>
    </row>
    <row r="106" spans="1:67" s="110" customFormat="1" ht="63">
      <c r="A106" s="4"/>
      <c r="B106" s="159" t="s">
        <v>46</v>
      </c>
      <c r="C106" s="14">
        <v>319935894</v>
      </c>
      <c r="D106" s="14"/>
      <c r="E106" s="14">
        <v>319935312</v>
      </c>
      <c r="F106" s="125"/>
      <c r="G106" s="74">
        <f t="shared" si="42"/>
        <v>-582</v>
      </c>
      <c r="H106" s="14">
        <v>128455996</v>
      </c>
      <c r="I106" s="14">
        <v>128455996</v>
      </c>
      <c r="J106" s="74">
        <f t="shared" si="43"/>
        <v>0</v>
      </c>
      <c r="K106" s="16">
        <v>43298000</v>
      </c>
      <c r="L106" s="16">
        <v>42498000</v>
      </c>
      <c r="M106" s="74">
        <f t="shared" si="44"/>
        <v>-800000</v>
      </c>
      <c r="N106" s="73">
        <v>9185336</v>
      </c>
      <c r="O106" s="73">
        <v>9845040</v>
      </c>
      <c r="P106" s="74">
        <f t="shared" si="45"/>
        <v>659704</v>
      </c>
      <c r="Q106" s="28">
        <v>8910000</v>
      </c>
      <c r="R106" s="28">
        <v>8410000</v>
      </c>
      <c r="S106" s="74">
        <f t="shared" si="46"/>
        <v>-500000</v>
      </c>
      <c r="T106" s="14">
        <v>20142562</v>
      </c>
      <c r="U106" s="14">
        <v>21002380</v>
      </c>
      <c r="V106" s="77">
        <f t="shared" si="47"/>
        <v>859818</v>
      </c>
      <c r="W106" s="16">
        <v>15592000</v>
      </c>
      <c r="X106" s="16">
        <v>14172000</v>
      </c>
      <c r="Y106" s="77">
        <f t="shared" si="48"/>
        <v>-1420000</v>
      </c>
      <c r="Z106" s="16">
        <v>16045000</v>
      </c>
      <c r="AA106" s="16">
        <v>16273690</v>
      </c>
      <c r="AB106" s="74">
        <f t="shared" si="49"/>
        <v>228690</v>
      </c>
      <c r="AC106" s="16">
        <v>3759000</v>
      </c>
      <c r="AD106" s="16">
        <v>3759000</v>
      </c>
      <c r="AE106" s="74">
        <f t="shared" si="50"/>
        <v>0</v>
      </c>
      <c r="AF106" s="16">
        <v>4037000</v>
      </c>
      <c r="AG106" s="16">
        <v>4171842</v>
      </c>
      <c r="AH106" s="73">
        <f t="shared" si="51"/>
        <v>134842</v>
      </c>
      <c r="AI106" s="16">
        <v>1566000</v>
      </c>
      <c r="AJ106" s="16">
        <v>1476000</v>
      </c>
      <c r="AK106" s="74">
        <f t="shared" si="52"/>
        <v>-90000</v>
      </c>
      <c r="AL106" s="16">
        <v>8248000</v>
      </c>
      <c r="AM106" s="16">
        <v>8720023</v>
      </c>
      <c r="AN106" s="74">
        <f t="shared" si="53"/>
        <v>472023</v>
      </c>
      <c r="AO106" s="31">
        <v>10337000</v>
      </c>
      <c r="AP106" s="31">
        <v>10337000</v>
      </c>
      <c r="AQ106" s="74">
        <f t="shared" si="54"/>
        <v>0</v>
      </c>
      <c r="AR106" s="16">
        <v>5360000</v>
      </c>
      <c r="AS106" s="16">
        <v>5260000</v>
      </c>
      <c r="AT106" s="74">
        <f t="shared" si="55"/>
        <v>-100000</v>
      </c>
      <c r="AU106" s="16">
        <v>3341000</v>
      </c>
      <c r="AV106" s="16">
        <v>2611000</v>
      </c>
      <c r="AW106" s="74">
        <f t="shared" si="56"/>
        <v>-730000</v>
      </c>
      <c r="AX106" s="16">
        <v>4350000</v>
      </c>
      <c r="AY106" s="16">
        <v>4350000</v>
      </c>
      <c r="AZ106" s="74">
        <f t="shared" si="57"/>
        <v>0</v>
      </c>
      <c r="BA106" s="16">
        <v>6682000</v>
      </c>
      <c r="BB106" s="16">
        <v>6241160</v>
      </c>
      <c r="BC106" s="74">
        <f t="shared" si="58"/>
        <v>-440840</v>
      </c>
      <c r="BD106" s="16">
        <v>3619000</v>
      </c>
      <c r="BE106" s="16">
        <v>4389000</v>
      </c>
      <c r="BF106" s="74">
        <f t="shared" si="59"/>
        <v>770000</v>
      </c>
      <c r="BG106" s="16">
        <v>6891000</v>
      </c>
      <c r="BH106" s="16">
        <v>7160291</v>
      </c>
      <c r="BI106" s="74">
        <f t="shared" si="60"/>
        <v>269291</v>
      </c>
      <c r="BJ106" s="16">
        <v>4803000</v>
      </c>
      <c r="BK106" s="16">
        <v>4583000</v>
      </c>
      <c r="BL106" s="74">
        <f t="shared" si="61"/>
        <v>-220000</v>
      </c>
      <c r="BM106" s="16">
        <v>15314000</v>
      </c>
      <c r="BN106" s="16">
        <v>16219890</v>
      </c>
      <c r="BO106" s="74">
        <f t="shared" si="62"/>
        <v>905890</v>
      </c>
    </row>
    <row r="107" spans="1:67" s="110" customFormat="1" ht="46.5" customHeight="1">
      <c r="A107" s="4"/>
      <c r="B107" s="159" t="s">
        <v>59</v>
      </c>
      <c r="C107" s="14">
        <v>35270300</v>
      </c>
      <c r="D107" s="14"/>
      <c r="E107" s="14">
        <v>35270300</v>
      </c>
      <c r="F107" s="125"/>
      <c r="G107" s="74">
        <f t="shared" si="42"/>
        <v>0</v>
      </c>
      <c r="H107" s="14">
        <v>13613000</v>
      </c>
      <c r="I107" s="14">
        <v>13613000</v>
      </c>
      <c r="J107" s="74">
        <f t="shared" si="43"/>
        <v>0</v>
      </c>
      <c r="K107" s="16">
        <v>4099000</v>
      </c>
      <c r="L107" s="16">
        <v>4242057</v>
      </c>
      <c r="M107" s="74">
        <f t="shared" si="44"/>
        <v>143057</v>
      </c>
      <c r="N107" s="73">
        <v>1005000</v>
      </c>
      <c r="O107" s="73">
        <v>1005000</v>
      </c>
      <c r="P107" s="74">
        <f t="shared" si="45"/>
        <v>0</v>
      </c>
      <c r="Q107" s="28">
        <v>1191000</v>
      </c>
      <c r="R107" s="28">
        <v>891000</v>
      </c>
      <c r="S107" s="74">
        <f t="shared" si="46"/>
        <v>-300000</v>
      </c>
      <c r="T107" s="14">
        <v>2320000</v>
      </c>
      <c r="U107" s="14">
        <v>2453404</v>
      </c>
      <c r="V107" s="77">
        <f t="shared" si="47"/>
        <v>133404</v>
      </c>
      <c r="W107" s="16">
        <v>1655664</v>
      </c>
      <c r="X107" s="16">
        <v>1607696</v>
      </c>
      <c r="Y107" s="77">
        <f t="shared" si="48"/>
        <v>-47968</v>
      </c>
      <c r="Z107" s="16">
        <v>1825000</v>
      </c>
      <c r="AA107" s="16">
        <v>1995624</v>
      </c>
      <c r="AB107" s="74">
        <f t="shared" si="49"/>
        <v>170624</v>
      </c>
      <c r="AC107" s="16">
        <v>480000</v>
      </c>
      <c r="AD107" s="16">
        <v>480000</v>
      </c>
      <c r="AE107" s="74">
        <f t="shared" si="50"/>
        <v>0</v>
      </c>
      <c r="AF107" s="16">
        <v>418000</v>
      </c>
      <c r="AG107" s="16">
        <v>456246</v>
      </c>
      <c r="AH107" s="73">
        <f t="shared" si="51"/>
        <v>38246</v>
      </c>
      <c r="AI107" s="16">
        <v>155000</v>
      </c>
      <c r="AJ107" s="16">
        <v>184777</v>
      </c>
      <c r="AK107" s="74">
        <f t="shared" si="52"/>
        <v>29777</v>
      </c>
      <c r="AL107" s="16">
        <v>1005000</v>
      </c>
      <c r="AM107" s="16">
        <v>1005000</v>
      </c>
      <c r="AN107" s="74">
        <f t="shared" si="53"/>
        <v>0</v>
      </c>
      <c r="AO107" s="31">
        <v>1238000</v>
      </c>
      <c r="AP107" s="31">
        <v>1238000</v>
      </c>
      <c r="AQ107" s="74">
        <f t="shared" si="54"/>
        <v>0</v>
      </c>
      <c r="AR107" s="16">
        <v>712000</v>
      </c>
      <c r="AS107" s="16">
        <v>352000</v>
      </c>
      <c r="AT107" s="74">
        <f t="shared" si="55"/>
        <v>-360000</v>
      </c>
      <c r="AU107" s="16">
        <v>387000</v>
      </c>
      <c r="AV107" s="16">
        <v>217000</v>
      </c>
      <c r="AW107" s="74">
        <f t="shared" si="56"/>
        <v>-170000</v>
      </c>
      <c r="AX107" s="16">
        <v>572000</v>
      </c>
      <c r="AY107" s="16">
        <v>572000</v>
      </c>
      <c r="AZ107" s="74">
        <f t="shared" si="57"/>
        <v>0</v>
      </c>
      <c r="BA107" s="16">
        <v>913000</v>
      </c>
      <c r="BB107" s="16">
        <v>773000</v>
      </c>
      <c r="BC107" s="74">
        <f t="shared" si="58"/>
        <v>-140000</v>
      </c>
      <c r="BD107" s="16">
        <v>572636</v>
      </c>
      <c r="BE107" s="16">
        <v>572636</v>
      </c>
      <c r="BF107" s="74">
        <f t="shared" si="59"/>
        <v>0</v>
      </c>
      <c r="BG107" s="16">
        <v>928000</v>
      </c>
      <c r="BH107" s="16">
        <v>1063000</v>
      </c>
      <c r="BI107" s="74">
        <f t="shared" si="60"/>
        <v>135000</v>
      </c>
      <c r="BJ107" s="16">
        <v>557000</v>
      </c>
      <c r="BK107" s="16">
        <v>624860</v>
      </c>
      <c r="BL107" s="74">
        <f t="shared" si="61"/>
        <v>67860</v>
      </c>
      <c r="BM107" s="16">
        <v>1624000</v>
      </c>
      <c r="BN107" s="16">
        <v>1924000</v>
      </c>
      <c r="BO107" s="74">
        <f t="shared" si="62"/>
        <v>300000</v>
      </c>
    </row>
    <row r="108" spans="1:67" s="110" customFormat="1" ht="31.5">
      <c r="A108" s="4"/>
      <c r="B108" s="9" t="s">
        <v>47</v>
      </c>
      <c r="C108" s="14">
        <v>386485820</v>
      </c>
      <c r="D108" s="14"/>
      <c r="E108" s="14">
        <v>438908663</v>
      </c>
      <c r="F108" s="125"/>
      <c r="G108" s="74">
        <f t="shared" si="42"/>
        <v>52422843</v>
      </c>
      <c r="H108" s="14">
        <v>155985668</v>
      </c>
      <c r="I108" s="14">
        <v>178629660</v>
      </c>
      <c r="J108" s="74">
        <f t="shared" si="43"/>
        <v>22643992</v>
      </c>
      <c r="K108" s="16">
        <v>74840000</v>
      </c>
      <c r="L108" s="16">
        <v>81409000</v>
      </c>
      <c r="M108" s="74">
        <f t="shared" si="44"/>
        <v>6569000</v>
      </c>
      <c r="N108" s="73">
        <v>5203000</v>
      </c>
      <c r="O108" s="73">
        <v>5903000</v>
      </c>
      <c r="P108" s="74">
        <f t="shared" si="45"/>
        <v>700000</v>
      </c>
      <c r="Q108" s="28">
        <v>2924900</v>
      </c>
      <c r="R108" s="28">
        <v>3205400</v>
      </c>
      <c r="S108" s="74">
        <f t="shared" si="46"/>
        <v>280500</v>
      </c>
      <c r="T108" s="14">
        <v>50096800</v>
      </c>
      <c r="U108" s="14">
        <v>60066917</v>
      </c>
      <c r="V108" s="77">
        <f t="shared" si="47"/>
        <v>9970117</v>
      </c>
      <c r="W108" s="16">
        <v>13107895</v>
      </c>
      <c r="X108" s="16">
        <v>15107900</v>
      </c>
      <c r="Y108" s="77">
        <f t="shared" si="48"/>
        <v>2000005</v>
      </c>
      <c r="Z108" s="16">
        <v>18160000</v>
      </c>
      <c r="AA108" s="16">
        <v>20760000</v>
      </c>
      <c r="AB108" s="74">
        <f t="shared" si="49"/>
        <v>2600000</v>
      </c>
      <c r="AC108" s="16">
        <v>2857977</v>
      </c>
      <c r="AD108" s="16">
        <v>3137977</v>
      </c>
      <c r="AE108" s="74">
        <f t="shared" si="50"/>
        <v>280000</v>
      </c>
      <c r="AF108" s="16">
        <v>931400</v>
      </c>
      <c r="AG108" s="16">
        <v>1001400</v>
      </c>
      <c r="AH108" s="73">
        <f t="shared" si="51"/>
        <v>70000</v>
      </c>
      <c r="AI108" s="16">
        <v>5794151</v>
      </c>
      <c r="AJ108" s="16">
        <v>7081025</v>
      </c>
      <c r="AK108" s="74">
        <f t="shared" si="52"/>
        <v>1286874</v>
      </c>
      <c r="AL108" s="16">
        <v>8167425</v>
      </c>
      <c r="AM108" s="16">
        <v>9418000</v>
      </c>
      <c r="AN108" s="74">
        <f t="shared" si="53"/>
        <v>1250575</v>
      </c>
      <c r="AO108" s="31">
        <v>5565000</v>
      </c>
      <c r="AP108" s="31">
        <v>6100000</v>
      </c>
      <c r="AQ108" s="74">
        <f t="shared" si="54"/>
        <v>535000</v>
      </c>
      <c r="AR108" s="16">
        <v>1268047</v>
      </c>
      <c r="AS108" s="16">
        <v>1384772</v>
      </c>
      <c r="AT108" s="74">
        <f t="shared" si="55"/>
        <v>116725</v>
      </c>
      <c r="AU108" s="16">
        <v>3005000</v>
      </c>
      <c r="AV108" s="16">
        <v>3155000</v>
      </c>
      <c r="AW108" s="74">
        <f t="shared" si="56"/>
        <v>150000</v>
      </c>
      <c r="AX108" s="16">
        <v>5790000</v>
      </c>
      <c r="AY108" s="16">
        <v>6130000</v>
      </c>
      <c r="AZ108" s="74">
        <f t="shared" si="57"/>
        <v>340000</v>
      </c>
      <c r="BA108" s="16">
        <v>10299180</v>
      </c>
      <c r="BB108" s="16">
        <v>11699180</v>
      </c>
      <c r="BC108" s="74">
        <f t="shared" si="58"/>
        <v>1400000</v>
      </c>
      <c r="BD108" s="16">
        <v>5093700</v>
      </c>
      <c r="BE108" s="16">
        <v>5413700</v>
      </c>
      <c r="BF108" s="74">
        <f t="shared" si="59"/>
        <v>320000</v>
      </c>
      <c r="BG108" s="16">
        <v>3301000</v>
      </c>
      <c r="BH108" s="16">
        <v>3576000</v>
      </c>
      <c r="BI108" s="74">
        <f t="shared" si="60"/>
        <v>275000</v>
      </c>
      <c r="BJ108" s="16">
        <v>3835368</v>
      </c>
      <c r="BK108" s="16">
        <v>3922823</v>
      </c>
      <c r="BL108" s="74">
        <f t="shared" si="61"/>
        <v>87455</v>
      </c>
      <c r="BM108" s="16">
        <v>10259309</v>
      </c>
      <c r="BN108" s="16">
        <v>11806909</v>
      </c>
      <c r="BO108" s="74">
        <f t="shared" si="62"/>
        <v>1547600</v>
      </c>
    </row>
    <row r="109" spans="1:67" s="110" customFormat="1" ht="31.5" customHeight="1">
      <c r="A109" s="4"/>
      <c r="B109" s="10" t="s">
        <v>48</v>
      </c>
      <c r="C109" s="14">
        <v>875956025</v>
      </c>
      <c r="D109" s="14"/>
      <c r="E109" s="14">
        <v>955776025</v>
      </c>
      <c r="F109" s="125"/>
      <c r="G109" s="74">
        <f t="shared" si="42"/>
        <v>79820000</v>
      </c>
      <c r="H109" s="14">
        <v>390904225</v>
      </c>
      <c r="I109" s="14">
        <v>427404225</v>
      </c>
      <c r="J109" s="74">
        <f t="shared" si="43"/>
        <v>36500000</v>
      </c>
      <c r="K109" s="16">
        <v>167030000</v>
      </c>
      <c r="L109" s="16">
        <v>181910000</v>
      </c>
      <c r="M109" s="74">
        <f t="shared" si="44"/>
        <v>14880000</v>
      </c>
      <c r="N109" s="73">
        <v>29600000</v>
      </c>
      <c r="O109" s="73">
        <v>31881000</v>
      </c>
      <c r="P109" s="74">
        <f t="shared" si="45"/>
        <v>2281000</v>
      </c>
      <c r="Q109" s="28">
        <v>18420000</v>
      </c>
      <c r="R109" s="28">
        <v>20072000</v>
      </c>
      <c r="S109" s="74">
        <f t="shared" si="46"/>
        <v>1652000</v>
      </c>
      <c r="T109" s="14">
        <v>40900000</v>
      </c>
      <c r="U109" s="14">
        <v>45118000</v>
      </c>
      <c r="V109" s="77">
        <f t="shared" si="47"/>
        <v>4218000</v>
      </c>
      <c r="W109" s="16">
        <v>35250000</v>
      </c>
      <c r="X109" s="16">
        <v>38440000</v>
      </c>
      <c r="Y109" s="77">
        <f t="shared" si="48"/>
        <v>3190000</v>
      </c>
      <c r="Z109" s="16">
        <v>37860000</v>
      </c>
      <c r="AA109" s="16">
        <v>41196000</v>
      </c>
      <c r="AB109" s="74">
        <f t="shared" si="49"/>
        <v>3336000</v>
      </c>
      <c r="AC109" s="16">
        <v>6250000</v>
      </c>
      <c r="AD109" s="16">
        <v>6770000</v>
      </c>
      <c r="AE109" s="74">
        <f t="shared" si="50"/>
        <v>520000</v>
      </c>
      <c r="AF109" s="16">
        <v>6450000</v>
      </c>
      <c r="AG109" s="16">
        <v>7286000</v>
      </c>
      <c r="AH109" s="73">
        <f t="shared" si="51"/>
        <v>836000</v>
      </c>
      <c r="AI109" s="16">
        <v>4700000</v>
      </c>
      <c r="AJ109" s="16">
        <v>4850000</v>
      </c>
      <c r="AK109" s="74">
        <f t="shared" si="52"/>
        <v>150000</v>
      </c>
      <c r="AL109" s="16">
        <v>18270000</v>
      </c>
      <c r="AM109" s="16">
        <v>19842000</v>
      </c>
      <c r="AN109" s="74">
        <f t="shared" si="53"/>
        <v>1572000</v>
      </c>
      <c r="AO109" s="31">
        <v>17190000</v>
      </c>
      <c r="AP109" s="31">
        <v>18565000</v>
      </c>
      <c r="AQ109" s="74">
        <f t="shared" si="54"/>
        <v>1375000</v>
      </c>
      <c r="AR109" s="16">
        <v>7580000</v>
      </c>
      <c r="AS109" s="16">
        <v>8240000</v>
      </c>
      <c r="AT109" s="74">
        <f t="shared" si="55"/>
        <v>660000</v>
      </c>
      <c r="AU109" s="16">
        <v>7750000</v>
      </c>
      <c r="AV109" s="16">
        <v>8310000</v>
      </c>
      <c r="AW109" s="74">
        <f t="shared" si="56"/>
        <v>560000</v>
      </c>
      <c r="AX109" s="16">
        <v>12900000</v>
      </c>
      <c r="AY109" s="16">
        <v>14048000</v>
      </c>
      <c r="AZ109" s="74">
        <f t="shared" si="57"/>
        <v>1148000</v>
      </c>
      <c r="BA109" s="16">
        <v>15550000</v>
      </c>
      <c r="BB109" s="16">
        <v>16912000</v>
      </c>
      <c r="BC109" s="74">
        <f t="shared" si="58"/>
        <v>1362000</v>
      </c>
      <c r="BD109" s="16">
        <v>7390000</v>
      </c>
      <c r="BE109" s="16">
        <v>8030000</v>
      </c>
      <c r="BF109" s="74">
        <f t="shared" si="59"/>
        <v>640000</v>
      </c>
      <c r="BG109" s="16">
        <v>11401800</v>
      </c>
      <c r="BH109" s="16">
        <v>12621800</v>
      </c>
      <c r="BI109" s="74">
        <f t="shared" si="60"/>
        <v>1220000</v>
      </c>
      <c r="BJ109" s="16">
        <v>11160000</v>
      </c>
      <c r="BK109" s="16">
        <v>12140000</v>
      </c>
      <c r="BL109" s="74">
        <f t="shared" si="61"/>
        <v>980000</v>
      </c>
      <c r="BM109" s="16">
        <v>29400000</v>
      </c>
      <c r="BN109" s="16">
        <v>32140000</v>
      </c>
      <c r="BO109" s="74">
        <f t="shared" si="62"/>
        <v>2740000</v>
      </c>
    </row>
    <row r="110" spans="1:67" s="110" customFormat="1" ht="47.25">
      <c r="A110" s="4"/>
      <c r="B110" s="9" t="s">
        <v>99</v>
      </c>
      <c r="C110" s="14">
        <v>1432903279</v>
      </c>
      <c r="D110" s="14"/>
      <c r="E110" s="14">
        <v>1554968279</v>
      </c>
      <c r="F110" s="125"/>
      <c r="G110" s="74">
        <f t="shared" si="42"/>
        <v>122065000</v>
      </c>
      <c r="H110" s="14">
        <v>601911079</v>
      </c>
      <c r="I110" s="14">
        <v>653859289</v>
      </c>
      <c r="J110" s="74">
        <f t="shared" si="43"/>
        <v>51948210</v>
      </c>
      <c r="K110" s="16">
        <v>273554000</v>
      </c>
      <c r="L110" s="16">
        <v>297512007</v>
      </c>
      <c r="M110" s="74">
        <f t="shared" si="44"/>
        <v>23958007</v>
      </c>
      <c r="N110" s="73">
        <v>41647000</v>
      </c>
      <c r="O110" s="73">
        <v>44947000</v>
      </c>
      <c r="P110" s="74">
        <f t="shared" si="45"/>
        <v>3300000</v>
      </c>
      <c r="Q110" s="28">
        <v>34331000</v>
      </c>
      <c r="R110" s="28">
        <v>38706700</v>
      </c>
      <c r="S110" s="74">
        <f t="shared" si="46"/>
        <v>4375700</v>
      </c>
      <c r="T110" s="14">
        <v>84256000</v>
      </c>
      <c r="U110" s="14">
        <v>94168083</v>
      </c>
      <c r="V110" s="77">
        <f t="shared" si="47"/>
        <v>9912083</v>
      </c>
      <c r="W110" s="16">
        <v>46418000</v>
      </c>
      <c r="X110" s="16">
        <v>50119000</v>
      </c>
      <c r="Y110" s="77">
        <f t="shared" si="48"/>
        <v>3701000</v>
      </c>
      <c r="Z110" s="16">
        <v>57757000</v>
      </c>
      <c r="AA110" s="16">
        <v>62871000</v>
      </c>
      <c r="AB110" s="74">
        <f t="shared" si="49"/>
        <v>5114000</v>
      </c>
      <c r="AC110" s="16">
        <v>17609000</v>
      </c>
      <c r="AD110" s="16">
        <v>18100000</v>
      </c>
      <c r="AE110" s="74">
        <f t="shared" si="50"/>
        <v>491000</v>
      </c>
      <c r="AF110" s="16">
        <v>14628000</v>
      </c>
      <c r="AG110" s="16">
        <v>15730000</v>
      </c>
      <c r="AH110" s="73">
        <f t="shared" si="51"/>
        <v>1102000</v>
      </c>
      <c r="AI110" s="16">
        <v>11130000</v>
      </c>
      <c r="AJ110" s="16">
        <v>12400000</v>
      </c>
      <c r="AK110" s="74">
        <f t="shared" si="52"/>
        <v>1270000</v>
      </c>
      <c r="AL110" s="16">
        <v>23440000</v>
      </c>
      <c r="AM110" s="16">
        <v>25240000</v>
      </c>
      <c r="AN110" s="74">
        <f t="shared" si="53"/>
        <v>1800000</v>
      </c>
      <c r="AO110" s="16">
        <v>19844000</v>
      </c>
      <c r="AP110" s="16">
        <v>21074000</v>
      </c>
      <c r="AQ110" s="74">
        <f t="shared" si="54"/>
        <v>1230000</v>
      </c>
      <c r="AR110" s="16">
        <v>9481000</v>
      </c>
      <c r="AS110" s="16">
        <v>10041000</v>
      </c>
      <c r="AT110" s="74">
        <f t="shared" si="55"/>
        <v>560000</v>
      </c>
      <c r="AU110" s="16">
        <v>10812000</v>
      </c>
      <c r="AV110" s="16">
        <v>10337000</v>
      </c>
      <c r="AW110" s="74">
        <f t="shared" si="56"/>
        <v>-475000</v>
      </c>
      <c r="AX110" s="16">
        <v>30452000</v>
      </c>
      <c r="AY110" s="16">
        <v>31490000</v>
      </c>
      <c r="AZ110" s="74">
        <f t="shared" si="57"/>
        <v>1038000</v>
      </c>
      <c r="BA110" s="16">
        <v>33159000</v>
      </c>
      <c r="BB110" s="16">
        <v>36300000</v>
      </c>
      <c r="BC110" s="74">
        <f t="shared" si="58"/>
        <v>3141000</v>
      </c>
      <c r="BD110" s="16">
        <v>14622000</v>
      </c>
      <c r="BE110" s="16">
        <v>15559000</v>
      </c>
      <c r="BF110" s="74">
        <f t="shared" si="59"/>
        <v>937000</v>
      </c>
      <c r="BG110" s="16">
        <v>26747000</v>
      </c>
      <c r="BH110" s="16">
        <v>28494000</v>
      </c>
      <c r="BI110" s="74">
        <f t="shared" si="60"/>
        <v>1747000</v>
      </c>
      <c r="BJ110" s="16">
        <v>15232100</v>
      </c>
      <c r="BK110" s="16">
        <v>15669100</v>
      </c>
      <c r="BL110" s="74">
        <f t="shared" si="61"/>
        <v>437000</v>
      </c>
      <c r="BM110" s="16">
        <v>65873100</v>
      </c>
      <c r="BN110" s="16">
        <v>72351100</v>
      </c>
      <c r="BO110" s="74">
        <f t="shared" si="62"/>
        <v>6478000</v>
      </c>
    </row>
    <row r="111" spans="1:67" s="110" customFormat="1" ht="15.75">
      <c r="A111" s="4"/>
      <c r="B111" s="9" t="s">
        <v>100</v>
      </c>
      <c r="C111" s="14">
        <v>377170964</v>
      </c>
      <c r="D111" s="14"/>
      <c r="E111" s="14">
        <v>402465964</v>
      </c>
      <c r="F111" s="16"/>
      <c r="G111" s="74">
        <f t="shared" si="42"/>
        <v>25295000</v>
      </c>
      <c r="H111" s="14">
        <v>169977331</v>
      </c>
      <c r="I111" s="14">
        <v>183702331</v>
      </c>
      <c r="J111" s="74">
        <f t="shared" si="43"/>
        <v>13725000</v>
      </c>
      <c r="K111" s="16">
        <v>55175633</v>
      </c>
      <c r="L111" s="16">
        <v>58875633</v>
      </c>
      <c r="M111" s="74">
        <f t="shared" si="44"/>
        <v>3700000</v>
      </c>
      <c r="N111" s="73">
        <v>9242000</v>
      </c>
      <c r="O111" s="73">
        <v>9832000</v>
      </c>
      <c r="P111" s="74">
        <f t="shared" si="45"/>
        <v>590000</v>
      </c>
      <c r="Q111" s="28">
        <v>8650000</v>
      </c>
      <c r="R111" s="28">
        <v>9110000</v>
      </c>
      <c r="S111" s="74">
        <f t="shared" si="46"/>
        <v>460000</v>
      </c>
      <c r="T111" s="14">
        <v>19163000</v>
      </c>
      <c r="U111" s="14">
        <v>20428000</v>
      </c>
      <c r="V111" s="77">
        <f t="shared" si="47"/>
        <v>1265000</v>
      </c>
      <c r="W111" s="16">
        <v>13900000</v>
      </c>
      <c r="X111" s="16">
        <v>14880000</v>
      </c>
      <c r="Y111" s="77">
        <f t="shared" si="48"/>
        <v>980000</v>
      </c>
      <c r="Z111" s="16">
        <v>18576000</v>
      </c>
      <c r="AA111" s="16">
        <v>19161000</v>
      </c>
      <c r="AB111" s="74">
        <f t="shared" si="49"/>
        <v>585000</v>
      </c>
      <c r="AC111" s="16">
        <v>3500000</v>
      </c>
      <c r="AD111" s="16">
        <v>3640000</v>
      </c>
      <c r="AE111" s="74">
        <f t="shared" si="50"/>
        <v>140000</v>
      </c>
      <c r="AF111" s="16">
        <v>5300000</v>
      </c>
      <c r="AG111" s="16">
        <v>5300000</v>
      </c>
      <c r="AH111" s="73">
        <f t="shared" si="51"/>
        <v>0</v>
      </c>
      <c r="AI111" s="16">
        <v>1995000</v>
      </c>
      <c r="AJ111" s="16">
        <v>1855000</v>
      </c>
      <c r="AK111" s="74">
        <f t="shared" si="52"/>
        <v>-140000</v>
      </c>
      <c r="AL111" s="16">
        <v>8643000</v>
      </c>
      <c r="AM111" s="16">
        <v>9413000</v>
      </c>
      <c r="AN111" s="74">
        <f t="shared" si="53"/>
        <v>770000</v>
      </c>
      <c r="AO111" s="31">
        <v>10600000</v>
      </c>
      <c r="AP111" s="31">
        <v>11160000</v>
      </c>
      <c r="AQ111" s="74">
        <f t="shared" si="54"/>
        <v>560000</v>
      </c>
      <c r="AR111" s="16">
        <v>4433000</v>
      </c>
      <c r="AS111" s="16">
        <v>4433000</v>
      </c>
      <c r="AT111" s="74">
        <f t="shared" si="55"/>
        <v>0</v>
      </c>
      <c r="AU111" s="16">
        <v>2955000</v>
      </c>
      <c r="AV111" s="16">
        <v>3220000</v>
      </c>
      <c r="AW111" s="74">
        <f t="shared" si="56"/>
        <v>265000</v>
      </c>
      <c r="AX111" s="16">
        <v>4667000</v>
      </c>
      <c r="AY111" s="16">
        <v>4732000</v>
      </c>
      <c r="AZ111" s="74">
        <f t="shared" si="57"/>
        <v>65000</v>
      </c>
      <c r="BA111" s="16">
        <v>8194000</v>
      </c>
      <c r="BB111" s="16">
        <v>7974000</v>
      </c>
      <c r="BC111" s="74">
        <f t="shared" si="58"/>
        <v>-220000</v>
      </c>
      <c r="BD111" s="16">
        <v>3500000</v>
      </c>
      <c r="BE111" s="16">
        <v>3640000</v>
      </c>
      <c r="BF111" s="74">
        <f t="shared" si="59"/>
        <v>140000</v>
      </c>
      <c r="BG111" s="16">
        <v>5100000</v>
      </c>
      <c r="BH111" s="16">
        <v>5740000</v>
      </c>
      <c r="BI111" s="74">
        <f t="shared" si="60"/>
        <v>640000</v>
      </c>
      <c r="BJ111" s="16">
        <v>5800000</v>
      </c>
      <c r="BK111" s="16">
        <v>5900000</v>
      </c>
      <c r="BL111" s="74">
        <f t="shared" si="61"/>
        <v>100000</v>
      </c>
      <c r="BM111" s="16">
        <v>17800000</v>
      </c>
      <c r="BN111" s="16">
        <v>19470000</v>
      </c>
      <c r="BO111" s="74">
        <f t="shared" si="62"/>
        <v>1670000</v>
      </c>
    </row>
    <row r="112" spans="1:67" s="110" customFormat="1" ht="31.5">
      <c r="A112" s="4"/>
      <c r="B112" s="9" t="s">
        <v>101</v>
      </c>
      <c r="C112" s="14">
        <v>199338904</v>
      </c>
      <c r="D112" s="14"/>
      <c r="E112" s="14">
        <v>209397973</v>
      </c>
      <c r="F112" s="16"/>
      <c r="G112" s="74">
        <f t="shared" si="42"/>
        <v>10059069</v>
      </c>
      <c r="H112" s="14">
        <v>43855327</v>
      </c>
      <c r="I112" s="14">
        <v>46115820</v>
      </c>
      <c r="J112" s="74">
        <f t="shared" si="43"/>
        <v>2260493</v>
      </c>
      <c r="K112" s="16">
        <v>9350049</v>
      </c>
      <c r="L112" s="16">
        <v>9810400</v>
      </c>
      <c r="M112" s="74">
        <f t="shared" si="44"/>
        <v>460351</v>
      </c>
      <c r="N112" s="73">
        <v>10006018</v>
      </c>
      <c r="O112" s="73">
        <v>10540100</v>
      </c>
      <c r="P112" s="74">
        <f t="shared" si="45"/>
        <v>534082</v>
      </c>
      <c r="Q112" s="28">
        <v>8124257</v>
      </c>
      <c r="R112" s="28">
        <v>8532507</v>
      </c>
      <c r="S112" s="74">
        <f t="shared" si="46"/>
        <v>408250</v>
      </c>
      <c r="T112" s="14">
        <v>14737483</v>
      </c>
      <c r="U112" s="14">
        <v>15491100</v>
      </c>
      <c r="V112" s="77">
        <f t="shared" si="47"/>
        <v>753617</v>
      </c>
      <c r="W112" s="16">
        <v>12828301</v>
      </c>
      <c r="X112" s="16">
        <v>13527778</v>
      </c>
      <c r="Y112" s="77">
        <f t="shared" si="48"/>
        <v>699477</v>
      </c>
      <c r="Z112" s="16">
        <v>13399492</v>
      </c>
      <c r="AA112" s="16">
        <v>14093080</v>
      </c>
      <c r="AB112" s="74">
        <f t="shared" si="49"/>
        <v>693588</v>
      </c>
      <c r="AC112" s="16">
        <v>5351434</v>
      </c>
      <c r="AD112" s="16">
        <v>5656034</v>
      </c>
      <c r="AE112" s="74">
        <f t="shared" si="50"/>
        <v>304600</v>
      </c>
      <c r="AF112" s="16">
        <v>5618637</v>
      </c>
      <c r="AG112" s="16">
        <v>5814900</v>
      </c>
      <c r="AH112" s="73">
        <f t="shared" si="51"/>
        <v>196263</v>
      </c>
      <c r="AI112" s="16">
        <v>3417865</v>
      </c>
      <c r="AJ112" s="16">
        <v>3623865</v>
      </c>
      <c r="AK112" s="74">
        <f t="shared" si="52"/>
        <v>206000</v>
      </c>
      <c r="AL112" s="16">
        <v>8002582</v>
      </c>
      <c r="AM112" s="16">
        <v>8386082</v>
      </c>
      <c r="AN112" s="74">
        <f t="shared" si="53"/>
        <v>383500</v>
      </c>
      <c r="AO112" s="31">
        <v>8976275</v>
      </c>
      <c r="AP112" s="31">
        <v>9407775</v>
      </c>
      <c r="AQ112" s="74">
        <f t="shared" si="54"/>
        <v>431500</v>
      </c>
      <c r="AR112" s="16">
        <v>5807191</v>
      </c>
      <c r="AS112" s="16">
        <v>6135300</v>
      </c>
      <c r="AT112" s="74">
        <f t="shared" si="55"/>
        <v>328109</v>
      </c>
      <c r="AU112" s="16">
        <v>5347555</v>
      </c>
      <c r="AV112" s="16">
        <v>5657955</v>
      </c>
      <c r="AW112" s="74">
        <f t="shared" si="56"/>
        <v>310400</v>
      </c>
      <c r="AX112" s="16">
        <v>5888772</v>
      </c>
      <c r="AY112" s="16">
        <v>6264600</v>
      </c>
      <c r="AZ112" s="74">
        <f t="shared" si="57"/>
        <v>375828</v>
      </c>
      <c r="BA112" s="16">
        <v>8672266</v>
      </c>
      <c r="BB112" s="16">
        <v>9086700</v>
      </c>
      <c r="BC112" s="74">
        <f t="shared" si="58"/>
        <v>414434</v>
      </c>
      <c r="BD112" s="16">
        <v>6123335</v>
      </c>
      <c r="BE112" s="16">
        <v>6440200</v>
      </c>
      <c r="BF112" s="74">
        <f t="shared" si="59"/>
        <v>316865</v>
      </c>
      <c r="BG112" s="16">
        <v>7745166</v>
      </c>
      <c r="BH112" s="16">
        <v>8128796</v>
      </c>
      <c r="BI112" s="74">
        <f t="shared" si="60"/>
        <v>383630</v>
      </c>
      <c r="BJ112" s="16">
        <v>5856218</v>
      </c>
      <c r="BK112" s="16">
        <v>6142300</v>
      </c>
      <c r="BL112" s="74">
        <f t="shared" si="61"/>
        <v>286082</v>
      </c>
      <c r="BM112" s="16">
        <v>10230681</v>
      </c>
      <c r="BN112" s="16">
        <v>10542681</v>
      </c>
      <c r="BO112" s="74">
        <f t="shared" si="62"/>
        <v>312000</v>
      </c>
    </row>
    <row r="113" spans="1:67" s="110" customFormat="1" ht="31.5">
      <c r="A113" s="4"/>
      <c r="B113" s="9" t="s">
        <v>102</v>
      </c>
      <c r="C113" s="14">
        <v>83944802</v>
      </c>
      <c r="D113" s="14"/>
      <c r="E113" s="14">
        <v>83882802</v>
      </c>
      <c r="F113" s="16"/>
      <c r="G113" s="74">
        <f t="shared" si="42"/>
        <v>-62000</v>
      </c>
      <c r="H113" s="14">
        <v>59489654</v>
      </c>
      <c r="I113" s="14">
        <v>59489654</v>
      </c>
      <c r="J113" s="74">
        <f t="shared" si="43"/>
        <v>0</v>
      </c>
      <c r="K113" s="16">
        <v>24455148</v>
      </c>
      <c r="L113" s="16">
        <v>24393148</v>
      </c>
      <c r="M113" s="74">
        <f t="shared" si="44"/>
        <v>-62000</v>
      </c>
      <c r="N113" s="73"/>
      <c r="O113" s="73"/>
      <c r="P113" s="74">
        <f t="shared" si="45"/>
        <v>0</v>
      </c>
      <c r="Q113" s="28"/>
      <c r="R113" s="28"/>
      <c r="S113" s="74">
        <f t="shared" si="46"/>
        <v>0</v>
      </c>
      <c r="T113" s="14"/>
      <c r="U113" s="14"/>
      <c r="V113" s="77">
        <f t="shared" si="47"/>
        <v>0</v>
      </c>
      <c r="W113" s="16"/>
      <c r="X113" s="16"/>
      <c r="Y113" s="77">
        <f t="shared" si="48"/>
        <v>0</v>
      </c>
      <c r="Z113" s="16"/>
      <c r="AA113" s="16"/>
      <c r="AB113" s="74">
        <f t="shared" si="49"/>
        <v>0</v>
      </c>
      <c r="AC113" s="16"/>
      <c r="AD113" s="16"/>
      <c r="AE113" s="74">
        <f t="shared" si="50"/>
        <v>0</v>
      </c>
      <c r="AF113" s="16"/>
      <c r="AG113" s="16"/>
      <c r="AH113" s="73">
        <f t="shared" si="51"/>
        <v>0</v>
      </c>
      <c r="AI113" s="16"/>
      <c r="AJ113" s="16"/>
      <c r="AK113" s="74">
        <f t="shared" si="52"/>
        <v>0</v>
      </c>
      <c r="AL113" s="16"/>
      <c r="AM113" s="16"/>
      <c r="AN113" s="74">
        <f t="shared" si="53"/>
        <v>0</v>
      </c>
      <c r="AO113" s="31"/>
      <c r="AP113" s="31"/>
      <c r="AQ113" s="74">
        <f t="shared" si="54"/>
        <v>0</v>
      </c>
      <c r="AR113" s="16"/>
      <c r="AS113" s="16"/>
      <c r="AT113" s="74">
        <f t="shared" si="55"/>
        <v>0</v>
      </c>
      <c r="AU113" s="16"/>
      <c r="AV113" s="16"/>
      <c r="AW113" s="74">
        <f t="shared" si="56"/>
        <v>0</v>
      </c>
      <c r="AX113" s="16"/>
      <c r="AY113" s="16"/>
      <c r="AZ113" s="74">
        <f t="shared" si="57"/>
        <v>0</v>
      </c>
      <c r="BA113" s="16"/>
      <c r="BB113" s="16"/>
      <c r="BC113" s="74">
        <f t="shared" si="58"/>
        <v>0</v>
      </c>
      <c r="BD113" s="16"/>
      <c r="BE113" s="16"/>
      <c r="BF113" s="74">
        <f t="shared" si="59"/>
        <v>0</v>
      </c>
      <c r="BG113" s="16"/>
      <c r="BH113" s="16"/>
      <c r="BI113" s="74">
        <f t="shared" si="60"/>
        <v>0</v>
      </c>
      <c r="BJ113" s="16"/>
      <c r="BK113" s="16"/>
      <c r="BL113" s="74">
        <f t="shared" si="61"/>
        <v>0</v>
      </c>
      <c r="BM113" s="16"/>
      <c r="BN113" s="16"/>
      <c r="BO113" s="74">
        <f t="shared" si="62"/>
        <v>0</v>
      </c>
    </row>
    <row r="114" spans="1:67" s="110" customFormat="1" ht="31.5">
      <c r="A114" s="4"/>
      <c r="B114" s="9" t="s">
        <v>103</v>
      </c>
      <c r="C114" s="14">
        <v>534864319</v>
      </c>
      <c r="D114" s="14"/>
      <c r="E114" s="14">
        <v>556287319</v>
      </c>
      <c r="F114" s="16"/>
      <c r="G114" s="74">
        <f>E114-C114</f>
        <v>21423000</v>
      </c>
      <c r="H114" s="14">
        <v>183386609</v>
      </c>
      <c r="I114" s="14">
        <v>195486609</v>
      </c>
      <c r="J114" s="74">
        <f>I114-H114</f>
        <v>12100000</v>
      </c>
      <c r="K114" s="16">
        <v>77273710</v>
      </c>
      <c r="L114" s="16">
        <v>84325710</v>
      </c>
      <c r="M114" s="74">
        <f>L114-K114</f>
        <v>7052000</v>
      </c>
      <c r="N114" s="73">
        <v>16344000</v>
      </c>
      <c r="O114" s="73">
        <v>16284000</v>
      </c>
      <c r="P114" s="74">
        <f>O114-N114</f>
        <v>-60000</v>
      </c>
      <c r="Q114" s="28">
        <v>14507200</v>
      </c>
      <c r="R114" s="28">
        <v>14608200</v>
      </c>
      <c r="S114" s="74">
        <f>R114-Q114</f>
        <v>101000</v>
      </c>
      <c r="T114" s="14">
        <v>35408400</v>
      </c>
      <c r="U114" s="14">
        <v>35735400</v>
      </c>
      <c r="V114" s="77">
        <f>U114-T114</f>
        <v>327000</v>
      </c>
      <c r="W114" s="16">
        <v>28500000</v>
      </c>
      <c r="X114" s="16">
        <v>28932000</v>
      </c>
      <c r="Y114" s="77">
        <f>X114-W114</f>
        <v>432000</v>
      </c>
      <c r="Z114" s="16">
        <v>34508000</v>
      </c>
      <c r="AA114" s="16">
        <v>35216000</v>
      </c>
      <c r="AB114" s="74">
        <f>AA114-Z114</f>
        <v>708000</v>
      </c>
      <c r="AC114" s="16">
        <v>6455000</v>
      </c>
      <c r="AD114" s="16">
        <v>6455000</v>
      </c>
      <c r="AE114" s="74">
        <f>AD114-AC114</f>
        <v>0</v>
      </c>
      <c r="AF114" s="16">
        <v>8502800</v>
      </c>
      <c r="AG114" s="16">
        <v>8402800</v>
      </c>
      <c r="AH114" s="73">
        <f>AG114-AF114</f>
        <v>-100000</v>
      </c>
      <c r="AI114" s="16">
        <v>4623900</v>
      </c>
      <c r="AJ114" s="16">
        <v>4664900</v>
      </c>
      <c r="AK114" s="74">
        <f>AJ114-AI114</f>
        <v>41000</v>
      </c>
      <c r="AL114" s="16">
        <v>16220000</v>
      </c>
      <c r="AM114" s="16">
        <v>16424000</v>
      </c>
      <c r="AN114" s="74">
        <f>AM114-AL114</f>
        <v>204000</v>
      </c>
      <c r="AO114" s="31">
        <v>16450700</v>
      </c>
      <c r="AP114" s="31">
        <v>16519700</v>
      </c>
      <c r="AQ114" s="74">
        <f>AP114-AO114</f>
        <v>69000</v>
      </c>
      <c r="AR114" s="16">
        <v>8730000</v>
      </c>
      <c r="AS114" s="16">
        <v>8786000</v>
      </c>
      <c r="AT114" s="74">
        <f>AS114-AR114</f>
        <v>56000</v>
      </c>
      <c r="AU114" s="16">
        <v>5021000</v>
      </c>
      <c r="AV114" s="16">
        <v>5021000</v>
      </c>
      <c r="AW114" s="74">
        <f>AV114-AU114</f>
        <v>0</v>
      </c>
      <c r="AX114" s="16">
        <v>8200000</v>
      </c>
      <c r="AY114" s="16">
        <v>8340000</v>
      </c>
      <c r="AZ114" s="74">
        <f>AY114-AX114</f>
        <v>140000</v>
      </c>
      <c r="BA114" s="16">
        <v>14692000</v>
      </c>
      <c r="BB114" s="16">
        <v>14712000</v>
      </c>
      <c r="BC114" s="74">
        <f>BB114-BA114</f>
        <v>20000</v>
      </c>
      <c r="BD114" s="16">
        <v>7400000</v>
      </c>
      <c r="BE114" s="16">
        <v>7360000</v>
      </c>
      <c r="BF114" s="74">
        <f>BE114-BD114</f>
        <v>-40000</v>
      </c>
      <c r="BG114" s="16">
        <v>11957000</v>
      </c>
      <c r="BH114" s="16">
        <v>12060000</v>
      </c>
      <c r="BI114" s="74">
        <f>BH114-BG114</f>
        <v>103000</v>
      </c>
      <c r="BJ114" s="16">
        <v>10200000</v>
      </c>
      <c r="BK114" s="16">
        <v>10200000</v>
      </c>
      <c r="BL114" s="74">
        <f>BK114-BJ114</f>
        <v>0</v>
      </c>
      <c r="BM114" s="16">
        <v>26484000</v>
      </c>
      <c r="BN114" s="16">
        <v>26754000</v>
      </c>
      <c r="BO114" s="74">
        <f>BN114-BM114</f>
        <v>270000</v>
      </c>
    </row>
    <row r="115" spans="1:67" s="110" customFormat="1" ht="47.25">
      <c r="A115" s="4"/>
      <c r="B115" s="9" t="s">
        <v>104</v>
      </c>
      <c r="C115" s="14">
        <v>423354540</v>
      </c>
      <c r="D115" s="14"/>
      <c r="E115" s="14">
        <v>446108479</v>
      </c>
      <c r="F115" s="16"/>
      <c r="G115" s="74">
        <f>E115-C115</f>
        <v>22753939</v>
      </c>
      <c r="H115" s="14">
        <v>167295540</v>
      </c>
      <c r="I115" s="14">
        <v>175102869</v>
      </c>
      <c r="J115" s="74">
        <f>I115-H115</f>
        <v>7807329</v>
      </c>
      <c r="K115" s="16">
        <v>45373000</v>
      </c>
      <c r="L115" s="16">
        <v>49290536</v>
      </c>
      <c r="M115" s="74">
        <f>L115-K115</f>
        <v>3917536</v>
      </c>
      <c r="N115" s="73">
        <v>13098000</v>
      </c>
      <c r="O115" s="73">
        <v>12058000</v>
      </c>
      <c r="P115" s="74">
        <f>O115-N115</f>
        <v>-1040000</v>
      </c>
      <c r="Q115" s="28">
        <v>11643000</v>
      </c>
      <c r="R115" s="28">
        <v>11643000</v>
      </c>
      <c r="S115" s="74">
        <f>R115-Q115</f>
        <v>0</v>
      </c>
      <c r="T115" s="14">
        <v>27798000</v>
      </c>
      <c r="U115" s="14">
        <v>30129567</v>
      </c>
      <c r="V115" s="77">
        <f>U115-T115</f>
        <v>2331567</v>
      </c>
      <c r="W115" s="16">
        <v>17182000</v>
      </c>
      <c r="X115" s="16">
        <v>18558039</v>
      </c>
      <c r="Y115" s="77">
        <f>X115-W115</f>
        <v>1376039</v>
      </c>
      <c r="Z115" s="16">
        <v>21384000</v>
      </c>
      <c r="AA115" s="16">
        <v>23254452</v>
      </c>
      <c r="AB115" s="74">
        <f>AA115-Z115</f>
        <v>1870452</v>
      </c>
      <c r="AC115" s="16">
        <v>6550000</v>
      </c>
      <c r="AD115" s="16">
        <v>6951140</v>
      </c>
      <c r="AE115" s="74">
        <f>AD115-AC115</f>
        <v>401140</v>
      </c>
      <c r="AF115" s="16">
        <v>7277000</v>
      </c>
      <c r="AG115" s="16">
        <v>7310733</v>
      </c>
      <c r="AH115" s="73">
        <f>AG115-AF115</f>
        <v>33733</v>
      </c>
      <c r="AI115" s="16">
        <v>2584000</v>
      </c>
      <c r="AJ115" s="16">
        <v>2790250</v>
      </c>
      <c r="AK115" s="74">
        <f>AJ115-AI115</f>
        <v>206250</v>
      </c>
      <c r="AL115" s="16">
        <v>13098000</v>
      </c>
      <c r="AM115" s="16">
        <v>13078000</v>
      </c>
      <c r="AN115" s="74">
        <f>AM115-AL115</f>
        <v>-20000</v>
      </c>
      <c r="AO115" s="31">
        <v>14726000</v>
      </c>
      <c r="AP115" s="31">
        <v>16216362</v>
      </c>
      <c r="AQ115" s="74">
        <f>AP115-AO115</f>
        <v>1490362</v>
      </c>
      <c r="AR115" s="16">
        <v>7843000</v>
      </c>
      <c r="AS115" s="16">
        <v>7843000</v>
      </c>
      <c r="AT115" s="74">
        <f>AS115-AR115</f>
        <v>0</v>
      </c>
      <c r="AU115" s="16">
        <v>4212000</v>
      </c>
      <c r="AV115" s="16">
        <v>4606259</v>
      </c>
      <c r="AW115" s="74">
        <f>AV115-AU115</f>
        <v>394259</v>
      </c>
      <c r="AX115" s="16">
        <v>7345000</v>
      </c>
      <c r="AY115" s="16">
        <v>8137578</v>
      </c>
      <c r="AZ115" s="74">
        <f>AY115-AX115</f>
        <v>792578</v>
      </c>
      <c r="BA115" s="16">
        <v>10188000</v>
      </c>
      <c r="BB115" s="16">
        <v>10548968</v>
      </c>
      <c r="BC115" s="74">
        <f>BB115-BA115</f>
        <v>360968</v>
      </c>
      <c r="BD115" s="16">
        <v>5059000</v>
      </c>
      <c r="BE115" s="16">
        <v>5406455</v>
      </c>
      <c r="BF115" s="74">
        <f>BE115-BD115</f>
        <v>347455</v>
      </c>
      <c r="BG115" s="16">
        <v>10026000</v>
      </c>
      <c r="BH115" s="16">
        <v>10339608</v>
      </c>
      <c r="BI115" s="74">
        <f>BH115-BG115</f>
        <v>313608</v>
      </c>
      <c r="BJ115" s="16">
        <v>7053000</v>
      </c>
      <c r="BK115" s="16">
        <v>6893000</v>
      </c>
      <c r="BL115" s="74">
        <f>BK115-BJ115</f>
        <v>-160000</v>
      </c>
      <c r="BM115" s="16">
        <v>23620000</v>
      </c>
      <c r="BN115" s="16">
        <v>25950663</v>
      </c>
      <c r="BO115" s="74">
        <f>BN115-BM115</f>
        <v>2330663</v>
      </c>
    </row>
    <row r="116" spans="1:67" s="110" customFormat="1" ht="63">
      <c r="A116" s="4"/>
      <c r="B116" s="9" t="s">
        <v>105</v>
      </c>
      <c r="C116" s="14">
        <v>1097559702</v>
      </c>
      <c r="D116" s="14"/>
      <c r="E116" s="14">
        <v>1097559702</v>
      </c>
      <c r="F116" s="127"/>
      <c r="G116" s="74">
        <f>E116-C116</f>
        <v>0</v>
      </c>
      <c r="H116" s="14">
        <v>246918581</v>
      </c>
      <c r="I116" s="14">
        <v>246918581</v>
      </c>
      <c r="J116" s="74">
        <f>I116-H116</f>
        <v>0</v>
      </c>
      <c r="K116" s="16">
        <v>59622750</v>
      </c>
      <c r="L116" s="16">
        <v>59622750</v>
      </c>
      <c r="M116" s="74">
        <f>L116-K116</f>
        <v>0</v>
      </c>
      <c r="N116" s="73">
        <v>38952510</v>
      </c>
      <c r="O116" s="73">
        <v>38952510</v>
      </c>
      <c r="P116" s="74">
        <f>O116-N116</f>
        <v>0</v>
      </c>
      <c r="Q116" s="28">
        <v>76775412</v>
      </c>
      <c r="R116" s="28">
        <v>76775412</v>
      </c>
      <c r="S116" s="74">
        <f>R116-Q116</f>
        <v>0</v>
      </c>
      <c r="T116" s="14">
        <v>67788303</v>
      </c>
      <c r="U116" s="14">
        <v>67788303</v>
      </c>
      <c r="V116" s="77">
        <f>U116-T116</f>
        <v>0</v>
      </c>
      <c r="W116" s="16">
        <v>37585547</v>
      </c>
      <c r="X116" s="16">
        <v>37585547</v>
      </c>
      <c r="Y116" s="77">
        <f>X116-W116</f>
        <v>0</v>
      </c>
      <c r="Z116" s="16">
        <v>44976965</v>
      </c>
      <c r="AA116" s="16">
        <v>44976965</v>
      </c>
      <c r="AB116" s="74">
        <f>AA116-Z116</f>
        <v>0</v>
      </c>
      <c r="AC116" s="16">
        <v>38130300</v>
      </c>
      <c r="AD116" s="16">
        <v>38130300</v>
      </c>
      <c r="AE116" s="74">
        <f>AD116-AC116</f>
        <v>0</v>
      </c>
      <c r="AF116" s="16">
        <v>43858919</v>
      </c>
      <c r="AG116" s="16">
        <v>43858919</v>
      </c>
      <c r="AH116" s="73">
        <f>AG116-AF116</f>
        <v>0</v>
      </c>
      <c r="AI116" s="16">
        <v>16097565</v>
      </c>
      <c r="AJ116" s="16">
        <v>16097565</v>
      </c>
      <c r="AK116" s="74">
        <f>AJ116-AI116</f>
        <v>0</v>
      </c>
      <c r="AL116" s="16">
        <v>50418913</v>
      </c>
      <c r="AM116" s="16">
        <v>50418913</v>
      </c>
      <c r="AN116" s="74">
        <f>AM116-AL116</f>
        <v>0</v>
      </c>
      <c r="AO116" s="31">
        <v>53083497</v>
      </c>
      <c r="AP116" s="31">
        <v>53083497</v>
      </c>
      <c r="AQ116" s="74">
        <f>AP116-AO116</f>
        <v>0</v>
      </c>
      <c r="AR116" s="16">
        <v>25067362</v>
      </c>
      <c r="AS116" s="16">
        <v>25067362</v>
      </c>
      <c r="AT116" s="74">
        <f>AS116-AR116</f>
        <v>0</v>
      </c>
      <c r="AU116" s="16">
        <v>42625686</v>
      </c>
      <c r="AV116" s="16">
        <v>42625686</v>
      </c>
      <c r="AW116" s="74">
        <f>AV116-AU116</f>
        <v>0</v>
      </c>
      <c r="AX116" s="16">
        <v>37660624</v>
      </c>
      <c r="AY116" s="16">
        <v>37660624</v>
      </c>
      <c r="AZ116" s="74">
        <f>AY116-AX116</f>
        <v>0</v>
      </c>
      <c r="BA116" s="16">
        <v>35787414</v>
      </c>
      <c r="BB116" s="16">
        <v>35787414</v>
      </c>
      <c r="BC116" s="74">
        <f>BB116-BA116</f>
        <v>0</v>
      </c>
      <c r="BD116" s="16">
        <v>36052107</v>
      </c>
      <c r="BE116" s="16">
        <v>36052107</v>
      </c>
      <c r="BF116" s="74">
        <f>BE116-BD116</f>
        <v>0</v>
      </c>
      <c r="BG116" s="16">
        <v>33690341</v>
      </c>
      <c r="BH116" s="16">
        <v>33690341</v>
      </c>
      <c r="BI116" s="74">
        <f>BH116-BG116</f>
        <v>0</v>
      </c>
      <c r="BJ116" s="16">
        <v>55701355</v>
      </c>
      <c r="BK116" s="16">
        <v>55701355</v>
      </c>
      <c r="BL116" s="74">
        <f>BK116-BJ116</f>
        <v>0</v>
      </c>
      <c r="BM116" s="16">
        <v>56765551</v>
      </c>
      <c r="BN116" s="16">
        <v>56765551</v>
      </c>
      <c r="BO116" s="74">
        <f>BN116-BM116</f>
        <v>0</v>
      </c>
    </row>
    <row r="117" spans="1:67" s="110" customFormat="1" ht="15.75">
      <c r="A117" s="4"/>
      <c r="B117" s="9" t="s">
        <v>106</v>
      </c>
      <c r="C117" s="14">
        <v>96131660</v>
      </c>
      <c r="D117" s="14"/>
      <c r="E117" s="14">
        <v>99264020</v>
      </c>
      <c r="F117" s="16"/>
      <c r="G117" s="74">
        <f t="shared" si="42"/>
        <v>3132360</v>
      </c>
      <c r="H117" s="14">
        <v>23480384</v>
      </c>
      <c r="I117" s="14">
        <v>24197996</v>
      </c>
      <c r="J117" s="74">
        <f t="shared" si="43"/>
        <v>717612</v>
      </c>
      <c r="K117" s="16">
        <v>17361896</v>
      </c>
      <c r="L117" s="16">
        <v>18596472</v>
      </c>
      <c r="M117" s="74">
        <f t="shared" si="44"/>
        <v>1234576</v>
      </c>
      <c r="N117" s="73">
        <v>2221808</v>
      </c>
      <c r="O117" s="73">
        <v>2241338</v>
      </c>
      <c r="P117" s="74">
        <f t="shared" si="45"/>
        <v>19530</v>
      </c>
      <c r="Q117" s="28">
        <v>4074606</v>
      </c>
      <c r="R117" s="28">
        <v>4224606</v>
      </c>
      <c r="S117" s="74">
        <f t="shared" si="46"/>
        <v>150000</v>
      </c>
      <c r="T117" s="14">
        <v>6365922</v>
      </c>
      <c r="U117" s="14">
        <v>6611222</v>
      </c>
      <c r="V117" s="77">
        <f t="shared" si="47"/>
        <v>245300</v>
      </c>
      <c r="W117" s="16">
        <v>3668098</v>
      </c>
      <c r="X117" s="16">
        <v>3946098</v>
      </c>
      <c r="Y117" s="77">
        <f t="shared" si="48"/>
        <v>278000</v>
      </c>
      <c r="Z117" s="16">
        <v>4953154</v>
      </c>
      <c r="AA117" s="16">
        <v>4713154</v>
      </c>
      <c r="AB117" s="74">
        <f t="shared" si="49"/>
        <v>-240000</v>
      </c>
      <c r="AC117" s="16">
        <v>2385002</v>
      </c>
      <c r="AD117" s="16">
        <v>2385002</v>
      </c>
      <c r="AE117" s="74">
        <f t="shared" si="50"/>
        <v>0</v>
      </c>
      <c r="AF117" s="16">
        <v>2822700</v>
      </c>
      <c r="AG117" s="16">
        <v>3165010</v>
      </c>
      <c r="AH117" s="73">
        <f t="shared" si="51"/>
        <v>342310</v>
      </c>
      <c r="AI117" s="16">
        <v>1628180</v>
      </c>
      <c r="AJ117" s="16">
        <v>1587402</v>
      </c>
      <c r="AK117" s="74">
        <f t="shared" si="52"/>
        <v>-40778</v>
      </c>
      <c r="AL117" s="16">
        <v>3210902</v>
      </c>
      <c r="AM117" s="16">
        <v>3210902</v>
      </c>
      <c r="AN117" s="74">
        <f t="shared" si="53"/>
        <v>0</v>
      </c>
      <c r="AO117" s="31">
        <v>2996358</v>
      </c>
      <c r="AP117" s="31">
        <v>3201358</v>
      </c>
      <c r="AQ117" s="74">
        <f t="shared" si="54"/>
        <v>205000</v>
      </c>
      <c r="AR117" s="16">
        <v>2316942</v>
      </c>
      <c r="AS117" s="16">
        <v>2284497</v>
      </c>
      <c r="AT117" s="74">
        <f t="shared" si="55"/>
        <v>-32445</v>
      </c>
      <c r="AU117" s="16">
        <v>2383634</v>
      </c>
      <c r="AV117" s="16">
        <v>2443634</v>
      </c>
      <c r="AW117" s="74">
        <f t="shared" si="56"/>
        <v>60000</v>
      </c>
      <c r="AX117" s="16">
        <v>2387266</v>
      </c>
      <c r="AY117" s="16">
        <v>2387266</v>
      </c>
      <c r="AZ117" s="74">
        <f t="shared" si="57"/>
        <v>0</v>
      </c>
      <c r="BA117" s="16">
        <v>3172720</v>
      </c>
      <c r="BB117" s="16">
        <v>2914720</v>
      </c>
      <c r="BC117" s="74">
        <f t="shared" si="58"/>
        <v>-258000</v>
      </c>
      <c r="BD117" s="16">
        <v>2462884</v>
      </c>
      <c r="BE117" s="16">
        <v>2462884</v>
      </c>
      <c r="BF117" s="74">
        <f t="shared" si="59"/>
        <v>0</v>
      </c>
      <c r="BG117" s="16">
        <v>2240902</v>
      </c>
      <c r="BH117" s="16">
        <v>2240902</v>
      </c>
      <c r="BI117" s="74">
        <f t="shared" si="60"/>
        <v>0</v>
      </c>
      <c r="BJ117" s="16">
        <v>2809996</v>
      </c>
      <c r="BK117" s="16">
        <v>2687996</v>
      </c>
      <c r="BL117" s="74">
        <f t="shared" si="61"/>
        <v>-122000</v>
      </c>
      <c r="BM117" s="16">
        <v>3188306</v>
      </c>
      <c r="BN117" s="16">
        <v>3761561</v>
      </c>
      <c r="BO117" s="74">
        <f t="shared" si="62"/>
        <v>573255</v>
      </c>
    </row>
    <row r="118" spans="1:67" s="110" customFormat="1" ht="47.25">
      <c r="A118" s="4"/>
      <c r="B118" s="34" t="s">
        <v>107</v>
      </c>
      <c r="C118" s="14">
        <v>77657400</v>
      </c>
      <c r="D118" s="14"/>
      <c r="E118" s="14">
        <v>77657400</v>
      </c>
      <c r="F118" s="125"/>
      <c r="G118" s="74">
        <f>E118-C118</f>
        <v>0</v>
      </c>
      <c r="H118" s="14">
        <v>19878000</v>
      </c>
      <c r="I118" s="14">
        <v>19878000</v>
      </c>
      <c r="J118" s="74">
        <f>I118-H118</f>
        <v>0</v>
      </c>
      <c r="K118" s="16">
        <v>10365784</v>
      </c>
      <c r="L118" s="16">
        <v>10365784</v>
      </c>
      <c r="M118" s="74">
        <f>L118-K118</f>
        <v>0</v>
      </c>
      <c r="N118" s="73">
        <v>2159000</v>
      </c>
      <c r="O118" s="73">
        <v>2159000</v>
      </c>
      <c r="P118" s="74">
        <f>O118-N118</f>
        <v>0</v>
      </c>
      <c r="Q118" s="28">
        <v>2410000</v>
      </c>
      <c r="R118" s="28">
        <v>2410000</v>
      </c>
      <c r="S118" s="74">
        <f>R118-Q118</f>
        <v>0</v>
      </c>
      <c r="T118" s="14">
        <v>5210000</v>
      </c>
      <c r="U118" s="14">
        <v>5210000</v>
      </c>
      <c r="V118" s="77">
        <f>U118-T118</f>
        <v>0</v>
      </c>
      <c r="W118" s="16">
        <v>5612000</v>
      </c>
      <c r="X118" s="16">
        <v>5612000</v>
      </c>
      <c r="Y118" s="77">
        <f>X118-W118</f>
        <v>0</v>
      </c>
      <c r="Z118" s="16">
        <v>4407000</v>
      </c>
      <c r="AA118" s="16">
        <v>4407000</v>
      </c>
      <c r="AB118" s="74">
        <f>AA118-Z118</f>
        <v>0</v>
      </c>
      <c r="AC118" s="16">
        <v>1643000</v>
      </c>
      <c r="AD118" s="16">
        <v>1643000</v>
      </c>
      <c r="AE118" s="74">
        <f>AD118-AC118</f>
        <v>0</v>
      </c>
      <c r="AF118" s="16">
        <v>2036000</v>
      </c>
      <c r="AG118" s="16">
        <v>2036000</v>
      </c>
      <c r="AH118" s="73">
        <f>AG118-AF118</f>
        <v>0</v>
      </c>
      <c r="AI118" s="16">
        <v>960216</v>
      </c>
      <c r="AJ118" s="16">
        <v>960216</v>
      </c>
      <c r="AK118" s="74">
        <f>AJ118-AI118</f>
        <v>0</v>
      </c>
      <c r="AL118" s="16">
        <v>2619000</v>
      </c>
      <c r="AM118" s="16">
        <v>2619000</v>
      </c>
      <c r="AN118" s="74">
        <f>AM118-AL118</f>
        <v>0</v>
      </c>
      <c r="AO118" s="31">
        <v>2488000</v>
      </c>
      <c r="AP118" s="31">
        <v>2488000</v>
      </c>
      <c r="AQ118" s="74">
        <f>AP118-AO118</f>
        <v>0</v>
      </c>
      <c r="AR118" s="16">
        <v>1996000</v>
      </c>
      <c r="AS118" s="16">
        <v>1996000</v>
      </c>
      <c r="AT118" s="74">
        <f>AS118-AR118</f>
        <v>0</v>
      </c>
      <c r="AU118" s="16">
        <v>1666000</v>
      </c>
      <c r="AV118" s="16">
        <v>1666000</v>
      </c>
      <c r="AW118" s="74">
        <f>AV118-AU118</f>
        <v>0</v>
      </c>
      <c r="AX118" s="16">
        <v>1939000</v>
      </c>
      <c r="AY118" s="16">
        <v>1939000</v>
      </c>
      <c r="AZ118" s="74">
        <f>AY118-AX118</f>
        <v>0</v>
      </c>
      <c r="BA118" s="16">
        <v>1982000</v>
      </c>
      <c r="BB118" s="16">
        <v>1982000</v>
      </c>
      <c r="BC118" s="74">
        <f>BB118-BA118</f>
        <v>0</v>
      </c>
      <c r="BD118" s="16">
        <v>2202000</v>
      </c>
      <c r="BE118" s="16">
        <v>2202000</v>
      </c>
      <c r="BF118" s="74">
        <f>BE118-BD118</f>
        <v>0</v>
      </c>
      <c r="BG118" s="16">
        <v>1856000</v>
      </c>
      <c r="BH118" s="16">
        <v>1856000</v>
      </c>
      <c r="BI118" s="74">
        <f>BH118-BG118</f>
        <v>0</v>
      </c>
      <c r="BJ118" s="16">
        <v>2556000</v>
      </c>
      <c r="BK118" s="16">
        <v>2556000</v>
      </c>
      <c r="BL118" s="74">
        <f>BK118-BJ118</f>
        <v>0</v>
      </c>
      <c r="BM118" s="16">
        <v>3672400</v>
      </c>
      <c r="BN118" s="16">
        <v>3672400</v>
      </c>
      <c r="BO118" s="74">
        <f>BN118-BM118</f>
        <v>0</v>
      </c>
    </row>
    <row r="119" spans="1:67" s="110" customFormat="1" ht="31.5">
      <c r="A119" s="4"/>
      <c r="B119" s="34" t="s">
        <v>108</v>
      </c>
      <c r="C119" s="14">
        <v>23264818</v>
      </c>
      <c r="D119" s="14"/>
      <c r="E119" s="14">
        <v>24630618</v>
      </c>
      <c r="F119" s="125"/>
      <c r="G119" s="74">
        <f>E119-C119</f>
        <v>1365800</v>
      </c>
      <c r="H119" s="14">
        <v>12714000</v>
      </c>
      <c r="I119" s="14">
        <v>15914000</v>
      </c>
      <c r="J119" s="74">
        <f>I119-H119</f>
        <v>3200000</v>
      </c>
      <c r="K119" s="16">
        <v>4494818</v>
      </c>
      <c r="L119" s="16">
        <v>5294818</v>
      </c>
      <c r="M119" s="74">
        <f>L119-K119</f>
        <v>800000</v>
      </c>
      <c r="N119" s="73">
        <v>454000</v>
      </c>
      <c r="O119" s="73">
        <v>274000</v>
      </c>
      <c r="P119" s="74">
        <f>O119-N119</f>
        <v>-180000</v>
      </c>
      <c r="Q119" s="28">
        <v>420000</v>
      </c>
      <c r="R119" s="28">
        <v>240000</v>
      </c>
      <c r="S119" s="74">
        <f>R119-Q119</f>
        <v>-180000</v>
      </c>
      <c r="T119" s="14">
        <v>700000</v>
      </c>
      <c r="U119" s="14">
        <v>700000</v>
      </c>
      <c r="V119" s="77">
        <f>U119-T119</f>
        <v>0</v>
      </c>
      <c r="W119" s="16">
        <v>1084000</v>
      </c>
      <c r="X119" s="16">
        <v>200000</v>
      </c>
      <c r="Y119" s="77">
        <f>X119-W119</f>
        <v>-884000</v>
      </c>
      <c r="Z119" s="16">
        <v>980000</v>
      </c>
      <c r="AA119" s="16">
        <v>480000</v>
      </c>
      <c r="AB119" s="74">
        <f>AA119-Z119</f>
        <v>-500000</v>
      </c>
      <c r="AC119" s="16">
        <v>36000</v>
      </c>
      <c r="AD119" s="16">
        <v>10000</v>
      </c>
      <c r="AE119" s="74">
        <f>AD119-AC119</f>
        <v>-26000</v>
      </c>
      <c r="AF119" s="16">
        <v>36000</v>
      </c>
      <c r="AG119" s="16">
        <v>36000</v>
      </c>
      <c r="AH119" s="73">
        <f>AG119-AF119</f>
        <v>0</v>
      </c>
      <c r="AI119" s="16">
        <v>36000</v>
      </c>
      <c r="AJ119" s="16"/>
      <c r="AK119" s="74">
        <f>AJ119-AI119</f>
        <v>-36000</v>
      </c>
      <c r="AL119" s="16">
        <v>734000</v>
      </c>
      <c r="AM119" s="16">
        <v>304000</v>
      </c>
      <c r="AN119" s="74">
        <f>AM119-AL119</f>
        <v>-430000</v>
      </c>
      <c r="AO119" s="31">
        <v>314000</v>
      </c>
      <c r="AP119" s="31">
        <v>191000</v>
      </c>
      <c r="AQ119" s="74">
        <f>AP119-AO119</f>
        <v>-123000</v>
      </c>
      <c r="AR119" s="16">
        <v>70000</v>
      </c>
      <c r="AS119" s="16">
        <v>20500</v>
      </c>
      <c r="AT119" s="74">
        <f>AS119-AR119</f>
        <v>-49500</v>
      </c>
      <c r="AU119" s="16">
        <v>36000</v>
      </c>
      <c r="AV119" s="16">
        <v>36000</v>
      </c>
      <c r="AW119" s="74">
        <f>AV119-AU119</f>
        <v>0</v>
      </c>
      <c r="AX119" s="16">
        <v>36000</v>
      </c>
      <c r="AY119" s="16">
        <v>36000</v>
      </c>
      <c r="AZ119" s="74">
        <f>AY119-AX119</f>
        <v>0</v>
      </c>
      <c r="BA119" s="16">
        <v>140000</v>
      </c>
      <c r="BB119" s="16">
        <v>26300</v>
      </c>
      <c r="BC119" s="74">
        <f>BB119-BA119</f>
        <v>-113700</v>
      </c>
      <c r="BD119" s="16">
        <v>36000</v>
      </c>
      <c r="BE119" s="16">
        <v>11000</v>
      </c>
      <c r="BF119" s="74">
        <f>BE119-BD119</f>
        <v>-25000</v>
      </c>
      <c r="BG119" s="16">
        <v>36000</v>
      </c>
      <c r="BH119" s="16">
        <v>9000</v>
      </c>
      <c r="BI119" s="74">
        <f>BH119-BG119</f>
        <v>-27000</v>
      </c>
      <c r="BJ119" s="16">
        <v>34000</v>
      </c>
      <c r="BK119" s="16">
        <v>34000</v>
      </c>
      <c r="BL119" s="74">
        <f>BK119-BJ119</f>
        <v>0</v>
      </c>
      <c r="BM119" s="16">
        <v>874000</v>
      </c>
      <c r="BN119" s="16">
        <v>814000</v>
      </c>
      <c r="BO119" s="74">
        <f>BN119-BM119</f>
        <v>-60000</v>
      </c>
    </row>
    <row r="120" spans="1:67" s="110" customFormat="1" ht="31.5">
      <c r="A120" s="4"/>
      <c r="B120" s="34" t="s">
        <v>109</v>
      </c>
      <c r="C120" s="14">
        <v>139974</v>
      </c>
      <c r="D120" s="14"/>
      <c r="E120" s="14">
        <v>139974</v>
      </c>
      <c r="F120" s="126"/>
      <c r="G120" s="74">
        <f>E120-C120</f>
        <v>0</v>
      </c>
      <c r="H120" s="14">
        <v>6386</v>
      </c>
      <c r="I120" s="14">
        <v>6386</v>
      </c>
      <c r="J120" s="74">
        <f>I120-H120</f>
        <v>0</v>
      </c>
      <c r="K120" s="16">
        <v>2600</v>
      </c>
      <c r="L120" s="16">
        <v>2600</v>
      </c>
      <c r="M120" s="74">
        <f>L120-K120</f>
        <v>0</v>
      </c>
      <c r="N120" s="73">
        <v>10555</v>
      </c>
      <c r="O120" s="73">
        <v>10555</v>
      </c>
      <c r="P120" s="74">
        <f>O120-N120</f>
        <v>0</v>
      </c>
      <c r="Q120" s="28">
        <v>400</v>
      </c>
      <c r="R120" s="28">
        <v>400</v>
      </c>
      <c r="S120" s="74">
        <f>R120-Q120</f>
        <v>0</v>
      </c>
      <c r="T120" s="14">
        <v>200</v>
      </c>
      <c r="U120" s="14">
        <v>200</v>
      </c>
      <c r="V120" s="77">
        <f>U120-T120</f>
        <v>0</v>
      </c>
      <c r="W120" s="16">
        <v>45975</v>
      </c>
      <c r="X120" s="16">
        <v>45975</v>
      </c>
      <c r="Y120" s="77">
        <f>X120-W120</f>
        <v>0</v>
      </c>
      <c r="Z120" s="16">
        <v>46268</v>
      </c>
      <c r="AA120" s="16">
        <v>46268</v>
      </c>
      <c r="AB120" s="74">
        <f>AA120-Z120</f>
        <v>0</v>
      </c>
      <c r="AC120" s="16">
        <v>1000</v>
      </c>
      <c r="AD120" s="16">
        <v>1000</v>
      </c>
      <c r="AE120" s="74">
        <f>AD120-AC120</f>
        <v>0</v>
      </c>
      <c r="AF120" s="16">
        <v>200</v>
      </c>
      <c r="AG120" s="16">
        <v>200</v>
      </c>
      <c r="AH120" s="73">
        <f>AG120-AF120</f>
        <v>0</v>
      </c>
      <c r="AI120" s="16">
        <v>200</v>
      </c>
      <c r="AJ120" s="16">
        <v>200</v>
      </c>
      <c r="AK120" s="74">
        <f>AJ120-AI120</f>
        <v>0</v>
      </c>
      <c r="AL120" s="16"/>
      <c r="AM120" s="16"/>
      <c r="AN120" s="74">
        <f>AM120-AL120</f>
        <v>0</v>
      </c>
      <c r="AO120" s="31">
        <v>2000</v>
      </c>
      <c r="AP120" s="31">
        <v>2000</v>
      </c>
      <c r="AQ120" s="74">
        <f>AP120-AO120</f>
        <v>0</v>
      </c>
      <c r="AR120" s="16">
        <v>10490</v>
      </c>
      <c r="AS120" s="16">
        <v>10490</v>
      </c>
      <c r="AT120" s="74">
        <f>AS120-AR120</f>
        <v>0</v>
      </c>
      <c r="AU120" s="16">
        <v>500</v>
      </c>
      <c r="AV120" s="16">
        <v>500</v>
      </c>
      <c r="AW120" s="74">
        <f>AV120-AU120</f>
        <v>0</v>
      </c>
      <c r="AX120" s="16">
        <v>200</v>
      </c>
      <c r="AY120" s="16">
        <v>200</v>
      </c>
      <c r="AZ120" s="74">
        <f>AY120-AX120</f>
        <v>0</v>
      </c>
      <c r="BA120" s="16">
        <v>200</v>
      </c>
      <c r="BB120" s="16">
        <v>200</v>
      </c>
      <c r="BC120" s="74">
        <f>BB120-BA120</f>
        <v>0</v>
      </c>
      <c r="BD120" s="16">
        <v>8000</v>
      </c>
      <c r="BE120" s="16">
        <v>8000</v>
      </c>
      <c r="BF120" s="74">
        <f>BE120-BD120</f>
        <v>0</v>
      </c>
      <c r="BG120" s="16"/>
      <c r="BH120" s="16"/>
      <c r="BI120" s="74">
        <f>BH120-BG120</f>
        <v>0</v>
      </c>
      <c r="BJ120" s="16">
        <v>4200</v>
      </c>
      <c r="BK120" s="16">
        <v>4200</v>
      </c>
      <c r="BL120" s="74">
        <f>BK120-BJ120</f>
        <v>0</v>
      </c>
      <c r="BM120" s="16">
        <v>600</v>
      </c>
      <c r="BN120" s="16">
        <v>600</v>
      </c>
      <c r="BO120" s="74">
        <f>BN120-BM120</f>
        <v>0</v>
      </c>
    </row>
    <row r="121" spans="1:67" s="110" customFormat="1" ht="31.5">
      <c r="A121" s="4"/>
      <c r="B121" s="34" t="s">
        <v>110</v>
      </c>
      <c r="C121" s="14">
        <v>8495264</v>
      </c>
      <c r="D121" s="14"/>
      <c r="E121" s="14">
        <v>8495264</v>
      </c>
      <c r="F121" s="125"/>
      <c r="G121" s="74">
        <f>E121-C121</f>
        <v>0</v>
      </c>
      <c r="H121" s="14">
        <v>2014166</v>
      </c>
      <c r="I121" s="14">
        <v>2014166</v>
      </c>
      <c r="J121" s="74">
        <f>I121-H121</f>
        <v>0</v>
      </c>
      <c r="K121" s="16">
        <v>7434</v>
      </c>
      <c r="L121" s="16">
        <v>7434</v>
      </c>
      <c r="M121" s="74">
        <f>L121-K121</f>
        <v>0</v>
      </c>
      <c r="N121" s="73">
        <v>36460</v>
      </c>
      <c r="O121" s="73">
        <v>36460</v>
      </c>
      <c r="P121" s="74">
        <f>O121-N121</f>
        <v>0</v>
      </c>
      <c r="Q121" s="28">
        <v>2510000</v>
      </c>
      <c r="R121" s="28">
        <v>2510000</v>
      </c>
      <c r="S121" s="74">
        <f>R121-Q121</f>
        <v>0</v>
      </c>
      <c r="T121" s="14">
        <v>1970977</v>
      </c>
      <c r="U121" s="14">
        <v>1970977</v>
      </c>
      <c r="V121" s="77">
        <f>U121-T121</f>
        <v>0</v>
      </c>
      <c r="W121" s="16">
        <v>205082</v>
      </c>
      <c r="X121" s="16">
        <v>205082</v>
      </c>
      <c r="Y121" s="77">
        <f>X121-W121</f>
        <v>0</v>
      </c>
      <c r="Z121" s="16">
        <v>398101</v>
      </c>
      <c r="AA121" s="16">
        <v>398101</v>
      </c>
      <c r="AB121" s="74">
        <f>AA121-Z121</f>
        <v>0</v>
      </c>
      <c r="AC121" s="16">
        <v>44000</v>
      </c>
      <c r="AD121" s="16">
        <v>44000</v>
      </c>
      <c r="AE121" s="74">
        <f>AD121-AC121</f>
        <v>0</v>
      </c>
      <c r="AF121" s="16">
        <v>183831</v>
      </c>
      <c r="AG121" s="16">
        <v>183831</v>
      </c>
      <c r="AH121" s="73">
        <f>AG121-AF121</f>
        <v>0</v>
      </c>
      <c r="AI121" s="16"/>
      <c r="AJ121" s="16"/>
      <c r="AK121" s="74">
        <f>AJ121-AI121</f>
        <v>0</v>
      </c>
      <c r="AL121" s="16">
        <v>280000</v>
      </c>
      <c r="AM121" s="16">
        <v>280000</v>
      </c>
      <c r="AN121" s="74">
        <f>AM121-AL121</f>
        <v>0</v>
      </c>
      <c r="AO121" s="31">
        <v>45000</v>
      </c>
      <c r="AP121" s="31">
        <v>45000</v>
      </c>
      <c r="AQ121" s="74">
        <f>AP121-AO121</f>
        <v>0</v>
      </c>
      <c r="AR121" s="16">
        <v>185127</v>
      </c>
      <c r="AS121" s="16">
        <v>185127</v>
      </c>
      <c r="AT121" s="74">
        <f>AS121-AR121</f>
        <v>0</v>
      </c>
      <c r="AU121" s="16">
        <v>3000</v>
      </c>
      <c r="AV121" s="16">
        <v>3000</v>
      </c>
      <c r="AW121" s="74">
        <f>AV121-AU121</f>
        <v>0</v>
      </c>
      <c r="AX121" s="16">
        <v>36000</v>
      </c>
      <c r="AY121" s="16">
        <v>36000</v>
      </c>
      <c r="AZ121" s="74">
        <f>AY121-AX121</f>
        <v>0</v>
      </c>
      <c r="BA121" s="16">
        <v>209130</v>
      </c>
      <c r="BB121" s="16">
        <v>209130</v>
      </c>
      <c r="BC121" s="74">
        <f>BB121-BA121</f>
        <v>0</v>
      </c>
      <c r="BD121" s="16">
        <v>12000</v>
      </c>
      <c r="BE121" s="16">
        <v>12000</v>
      </c>
      <c r="BF121" s="74">
        <f>BE121-BD121</f>
        <v>0</v>
      </c>
      <c r="BG121" s="16">
        <v>100000</v>
      </c>
      <c r="BH121" s="16">
        <v>100000</v>
      </c>
      <c r="BI121" s="74">
        <f>BH121-BG121</f>
        <v>0</v>
      </c>
      <c r="BJ121" s="16">
        <v>189628</v>
      </c>
      <c r="BK121" s="16">
        <v>189628</v>
      </c>
      <c r="BL121" s="74">
        <f>BK121-BJ121</f>
        <v>0</v>
      </c>
      <c r="BM121" s="16">
        <v>65328</v>
      </c>
      <c r="BN121" s="16">
        <v>65328</v>
      </c>
      <c r="BO121" s="74">
        <f>BN121-BM121</f>
        <v>0</v>
      </c>
    </row>
    <row r="122" spans="1:67" s="110" customFormat="1" ht="31.5">
      <c r="A122" s="4"/>
      <c r="B122" s="34" t="s">
        <v>60</v>
      </c>
      <c r="C122" s="14">
        <v>21550700</v>
      </c>
      <c r="D122" s="14"/>
      <c r="E122" s="14">
        <v>18318100</v>
      </c>
      <c r="F122" s="16"/>
      <c r="G122" s="74"/>
      <c r="H122" s="14">
        <v>275470</v>
      </c>
      <c r="I122" s="14">
        <v>234150</v>
      </c>
      <c r="J122" s="74">
        <f>I122-H122</f>
        <v>-41320</v>
      </c>
      <c r="K122" s="16">
        <v>270250</v>
      </c>
      <c r="L122" s="16">
        <v>229713</v>
      </c>
      <c r="M122" s="74">
        <f>L122-K122</f>
        <v>-40537</v>
      </c>
      <c r="N122" s="73"/>
      <c r="O122" s="73"/>
      <c r="P122" s="74">
        <f>O122-N122</f>
        <v>0</v>
      </c>
      <c r="Q122" s="28">
        <v>2190708</v>
      </c>
      <c r="R122" s="28">
        <v>1862102</v>
      </c>
      <c r="S122" s="74">
        <f>R122-Q122</f>
        <v>-328606</v>
      </c>
      <c r="T122" s="14">
        <v>1631938</v>
      </c>
      <c r="U122" s="14">
        <v>1387148</v>
      </c>
      <c r="V122" s="77">
        <f>U122-T122</f>
        <v>-244790</v>
      </c>
      <c r="W122" s="16">
        <v>1629328</v>
      </c>
      <c r="X122" s="16">
        <v>1384929</v>
      </c>
      <c r="Y122" s="77">
        <f>X122-W122</f>
        <v>-244399</v>
      </c>
      <c r="Z122" s="16">
        <v>1086219</v>
      </c>
      <c r="AA122" s="16">
        <v>923286</v>
      </c>
      <c r="AB122" s="74">
        <f>AA122-Z122</f>
        <v>-162933</v>
      </c>
      <c r="AC122" s="16">
        <v>818579</v>
      </c>
      <c r="AD122" s="16">
        <v>695792</v>
      </c>
      <c r="AE122" s="74">
        <f>AD122-AC122</f>
        <v>-122787</v>
      </c>
      <c r="AF122" s="16">
        <v>550940</v>
      </c>
      <c r="AG122" s="16">
        <v>468299</v>
      </c>
      <c r="AH122" s="73">
        <f>AG122-AF122</f>
        <v>-82641</v>
      </c>
      <c r="AI122" s="16">
        <v>550940</v>
      </c>
      <c r="AJ122" s="16">
        <v>468299</v>
      </c>
      <c r="AK122" s="74">
        <f>AJ122-AI122</f>
        <v>-82641</v>
      </c>
      <c r="AL122" s="16">
        <v>821189</v>
      </c>
      <c r="AM122" s="16">
        <v>698011</v>
      </c>
      <c r="AN122" s="74">
        <f>AM122-AL122</f>
        <v>-123178</v>
      </c>
      <c r="AO122" s="31">
        <v>1091439</v>
      </c>
      <c r="AP122" s="31">
        <v>927724</v>
      </c>
      <c r="AQ122" s="74">
        <f>AP122-AO122</f>
        <v>-163715</v>
      </c>
      <c r="AR122" s="16">
        <v>553550</v>
      </c>
      <c r="AS122" s="16">
        <v>470518</v>
      </c>
      <c r="AT122" s="74">
        <f>AS122-AR122</f>
        <v>-83032</v>
      </c>
      <c r="AU122" s="16">
        <v>545719</v>
      </c>
      <c r="AV122" s="16">
        <v>463861</v>
      </c>
      <c r="AW122" s="74">
        <f>AV122-AU122</f>
        <v>-81858</v>
      </c>
      <c r="AX122" s="16">
        <v>1091439</v>
      </c>
      <c r="AY122" s="16">
        <v>927723</v>
      </c>
      <c r="AZ122" s="74">
        <f>AY122-AX122</f>
        <v>-163716</v>
      </c>
      <c r="BA122" s="16">
        <v>1364299</v>
      </c>
      <c r="BB122" s="16">
        <v>1159655</v>
      </c>
      <c r="BC122" s="74">
        <f>BB122-BA122</f>
        <v>-204644</v>
      </c>
      <c r="BD122" s="16">
        <v>543109</v>
      </c>
      <c r="BE122" s="16">
        <v>461643</v>
      </c>
      <c r="BF122" s="74">
        <f>BE122-BD122</f>
        <v>-81466</v>
      </c>
      <c r="BG122" s="16">
        <v>2447908</v>
      </c>
      <c r="BH122" s="16">
        <v>2080722</v>
      </c>
      <c r="BI122" s="74">
        <f>BH122-BG122</f>
        <v>-367186</v>
      </c>
      <c r="BJ122" s="16">
        <v>815969</v>
      </c>
      <c r="BK122" s="16">
        <v>693574</v>
      </c>
      <c r="BL122" s="74">
        <f>BK122-BJ122</f>
        <v>-122395</v>
      </c>
      <c r="BM122" s="16">
        <v>3271707</v>
      </c>
      <c r="BN122" s="16">
        <v>2780951</v>
      </c>
      <c r="BO122" s="74">
        <f>BN122-BM122</f>
        <v>-490756</v>
      </c>
    </row>
    <row r="123" spans="1:67" s="110" customFormat="1" ht="33" customHeight="1">
      <c r="A123" s="4"/>
      <c r="B123" s="34" t="s">
        <v>111</v>
      </c>
      <c r="C123" s="14">
        <v>100000</v>
      </c>
      <c r="D123" s="14"/>
      <c r="E123" s="14">
        <v>100000</v>
      </c>
      <c r="F123" s="16"/>
      <c r="G123" s="74">
        <f>E123-C123</f>
        <v>0</v>
      </c>
      <c r="H123" s="14"/>
      <c r="I123" s="14"/>
      <c r="J123" s="74">
        <f>I123-H123</f>
        <v>0</v>
      </c>
      <c r="K123" s="16"/>
      <c r="L123" s="16"/>
      <c r="M123" s="74">
        <f>L123-K123</f>
        <v>0</v>
      </c>
      <c r="N123" s="73"/>
      <c r="O123" s="73"/>
      <c r="P123" s="74">
        <f>O123-N123</f>
        <v>0</v>
      </c>
      <c r="Q123" s="28">
        <v>5000</v>
      </c>
      <c r="R123" s="28">
        <v>5000</v>
      </c>
      <c r="S123" s="74">
        <f>R123-Q123</f>
        <v>0</v>
      </c>
      <c r="T123" s="14">
        <v>10000</v>
      </c>
      <c r="U123" s="14">
        <v>10000</v>
      </c>
      <c r="V123" s="77">
        <f>U123-T123</f>
        <v>0</v>
      </c>
      <c r="W123" s="16">
        <v>7900</v>
      </c>
      <c r="X123" s="16">
        <v>7900</v>
      </c>
      <c r="Y123" s="77">
        <f>X123-W123</f>
        <v>0</v>
      </c>
      <c r="Z123" s="16">
        <v>5100</v>
      </c>
      <c r="AA123" s="16">
        <v>5100</v>
      </c>
      <c r="AB123" s="74">
        <f>AA123-Z123</f>
        <v>0</v>
      </c>
      <c r="AC123" s="16">
        <v>2700</v>
      </c>
      <c r="AD123" s="16">
        <v>2700</v>
      </c>
      <c r="AE123" s="74">
        <f>AD123-AC123</f>
        <v>0</v>
      </c>
      <c r="AF123" s="16">
        <v>4300</v>
      </c>
      <c r="AG123" s="16">
        <v>4300</v>
      </c>
      <c r="AH123" s="73">
        <f>AG123-AF123</f>
        <v>0</v>
      </c>
      <c r="AI123" s="16">
        <v>1500</v>
      </c>
      <c r="AJ123" s="16">
        <v>1500</v>
      </c>
      <c r="AK123" s="74">
        <f>AJ123-AI123</f>
        <v>0</v>
      </c>
      <c r="AL123" s="16">
        <v>7700</v>
      </c>
      <c r="AM123" s="16">
        <v>7700</v>
      </c>
      <c r="AN123" s="74">
        <f>AM123-AL123</f>
        <v>0</v>
      </c>
      <c r="AO123" s="31">
        <v>5000</v>
      </c>
      <c r="AP123" s="31">
        <v>5000</v>
      </c>
      <c r="AQ123" s="74">
        <f>AP123-AO123</f>
        <v>0</v>
      </c>
      <c r="AR123" s="16">
        <v>800</v>
      </c>
      <c r="AS123" s="16">
        <v>800</v>
      </c>
      <c r="AT123" s="74">
        <f>AS123-AR123</f>
        <v>0</v>
      </c>
      <c r="AU123" s="16">
        <v>3800</v>
      </c>
      <c r="AV123" s="16">
        <v>3800</v>
      </c>
      <c r="AW123" s="74">
        <f>AV123-AU123</f>
        <v>0</v>
      </c>
      <c r="AX123" s="16">
        <v>6000</v>
      </c>
      <c r="AY123" s="16">
        <v>6000</v>
      </c>
      <c r="AZ123" s="74">
        <f>AY123-AX123</f>
        <v>0</v>
      </c>
      <c r="BA123" s="16">
        <v>6800</v>
      </c>
      <c r="BB123" s="16">
        <v>6800</v>
      </c>
      <c r="BC123" s="74">
        <f>BB123-BA123</f>
        <v>0</v>
      </c>
      <c r="BD123" s="16">
        <v>6200</v>
      </c>
      <c r="BE123" s="16">
        <v>6200</v>
      </c>
      <c r="BF123" s="74">
        <f>BE123-BD123</f>
        <v>0</v>
      </c>
      <c r="BG123" s="16">
        <v>7100</v>
      </c>
      <c r="BH123" s="16">
        <v>7100</v>
      </c>
      <c r="BI123" s="74">
        <f>BH123-BG123</f>
        <v>0</v>
      </c>
      <c r="BJ123" s="16">
        <v>5100</v>
      </c>
      <c r="BK123" s="16">
        <v>5100</v>
      </c>
      <c r="BL123" s="74">
        <f>BK123-BJ123</f>
        <v>0</v>
      </c>
      <c r="BM123" s="16">
        <v>15000</v>
      </c>
      <c r="BN123" s="16">
        <v>15000</v>
      </c>
      <c r="BO123" s="74">
        <f>BN123-BM123</f>
        <v>0</v>
      </c>
    </row>
    <row r="124" spans="1:67" s="110" customFormat="1" ht="15.75">
      <c r="A124" s="4"/>
      <c r="B124" s="34" t="s">
        <v>112</v>
      </c>
      <c r="C124" s="14">
        <v>2711058</v>
      </c>
      <c r="D124" s="14"/>
      <c r="E124" s="14">
        <v>2711058</v>
      </c>
      <c r="F124" s="125"/>
      <c r="G124" s="74">
        <f>E124-C124</f>
        <v>0</v>
      </c>
      <c r="H124" s="14"/>
      <c r="I124" s="14"/>
      <c r="J124" s="74">
        <f>I124-H124</f>
        <v>0</v>
      </c>
      <c r="K124" s="16">
        <v>21700</v>
      </c>
      <c r="L124" s="16">
        <v>21700</v>
      </c>
      <c r="M124" s="74">
        <f>L124-K124</f>
        <v>0</v>
      </c>
      <c r="N124" s="73"/>
      <c r="O124" s="73"/>
      <c r="P124" s="74">
        <f>O124-N124</f>
        <v>0</v>
      </c>
      <c r="Q124" s="28"/>
      <c r="R124" s="28"/>
      <c r="S124" s="74">
        <f>R124-Q124</f>
        <v>0</v>
      </c>
      <c r="T124" s="14">
        <v>25000</v>
      </c>
      <c r="U124" s="14">
        <v>25000</v>
      </c>
      <c r="V124" s="77">
        <f>U124-T124</f>
        <v>0</v>
      </c>
      <c r="W124" s="16"/>
      <c r="X124" s="16"/>
      <c r="Y124" s="77">
        <f>X124-W124</f>
        <v>0</v>
      </c>
      <c r="Z124" s="16"/>
      <c r="AA124" s="16"/>
      <c r="AB124" s="74">
        <f>AA124-Z124</f>
        <v>0</v>
      </c>
      <c r="AC124" s="16"/>
      <c r="AD124" s="16"/>
      <c r="AE124" s="74">
        <f>AD124-AC124</f>
        <v>0</v>
      </c>
      <c r="AF124" s="16"/>
      <c r="AG124" s="16"/>
      <c r="AH124" s="73">
        <f>AG124-AF124</f>
        <v>0</v>
      </c>
      <c r="AI124" s="16"/>
      <c r="AJ124" s="16"/>
      <c r="AK124" s="74">
        <f>AJ124-AI124</f>
        <v>0</v>
      </c>
      <c r="AL124" s="16">
        <v>145579</v>
      </c>
      <c r="AM124" s="16">
        <v>145579</v>
      </c>
      <c r="AN124" s="74">
        <f>AM124-AL124</f>
        <v>0</v>
      </c>
      <c r="AO124" s="31"/>
      <c r="AP124" s="31"/>
      <c r="AQ124" s="74">
        <f>AP124-AO124</f>
        <v>0</v>
      </c>
      <c r="AR124" s="16">
        <v>1205236</v>
      </c>
      <c r="AS124" s="16">
        <v>1205236</v>
      </c>
      <c r="AT124" s="74">
        <f>AS124-AR124</f>
        <v>0</v>
      </c>
      <c r="AU124" s="16">
        <v>1132000</v>
      </c>
      <c r="AV124" s="16">
        <v>1132000</v>
      </c>
      <c r="AW124" s="74">
        <f>AV124-AU124</f>
        <v>0</v>
      </c>
      <c r="AX124" s="16"/>
      <c r="AY124" s="16"/>
      <c r="AZ124" s="74">
        <f>AY124-AX124</f>
        <v>0</v>
      </c>
      <c r="BA124" s="16">
        <v>181543</v>
      </c>
      <c r="BB124" s="16">
        <v>181543</v>
      </c>
      <c r="BC124" s="74">
        <f>BB124-BA124</f>
        <v>0</v>
      </c>
      <c r="BD124" s="16"/>
      <c r="BE124" s="16"/>
      <c r="BF124" s="74">
        <f>BE124-BD124</f>
        <v>0</v>
      </c>
      <c r="BG124" s="16"/>
      <c r="BH124" s="16"/>
      <c r="BI124" s="74">
        <f>BH124-BG124</f>
        <v>0</v>
      </c>
      <c r="BJ124" s="16"/>
      <c r="BK124" s="16"/>
      <c r="BL124" s="74">
        <f>BK124-BJ124</f>
        <v>0</v>
      </c>
      <c r="BM124" s="16"/>
      <c r="BN124" s="16"/>
      <c r="BO124" s="74">
        <f>BN124-BM124</f>
        <v>0</v>
      </c>
    </row>
    <row r="125" spans="1:67" s="110" customFormat="1" ht="15.75">
      <c r="A125" s="4"/>
      <c r="B125" s="34" t="s">
        <v>113</v>
      </c>
      <c r="C125" s="14">
        <v>4809167</v>
      </c>
      <c r="D125" s="14"/>
      <c r="E125" s="14">
        <v>4556590</v>
      </c>
      <c r="F125" s="125"/>
      <c r="G125" s="74">
        <f>E125-C125</f>
        <v>-252577</v>
      </c>
      <c r="H125" s="14">
        <v>2202801</v>
      </c>
      <c r="I125" s="14">
        <v>2202801</v>
      </c>
      <c r="J125" s="74">
        <f>I125-H125</f>
        <v>0</v>
      </c>
      <c r="K125" s="16">
        <v>192745</v>
      </c>
      <c r="L125" s="16">
        <v>192745</v>
      </c>
      <c r="M125" s="74">
        <f>L125-K125</f>
        <v>0</v>
      </c>
      <c r="N125" s="73">
        <v>107600</v>
      </c>
      <c r="O125" s="73">
        <v>107600</v>
      </c>
      <c r="P125" s="74">
        <f>O125-N125</f>
        <v>0</v>
      </c>
      <c r="Q125" s="28">
        <v>55071</v>
      </c>
      <c r="R125" s="28">
        <v>53062</v>
      </c>
      <c r="S125" s="74">
        <f>R125-Q125</f>
        <v>-2009</v>
      </c>
      <c r="T125" s="14">
        <v>223034</v>
      </c>
      <c r="U125" s="14">
        <v>223034</v>
      </c>
      <c r="V125" s="77">
        <f>U125-T125</f>
        <v>0</v>
      </c>
      <c r="W125" s="16">
        <v>359076</v>
      </c>
      <c r="X125" s="16">
        <v>359076</v>
      </c>
      <c r="Y125" s="77">
        <f>X125-W125</f>
        <v>0</v>
      </c>
      <c r="Z125" s="16">
        <v>550700</v>
      </c>
      <c r="AA125" s="16">
        <v>550700</v>
      </c>
      <c r="AB125" s="74">
        <f>AA125-Z125</f>
        <v>0</v>
      </c>
      <c r="AC125" s="16">
        <v>35796</v>
      </c>
      <c r="AD125" s="16"/>
      <c r="AE125" s="74">
        <f>AD125-AC125</f>
        <v>-35796</v>
      </c>
      <c r="AF125" s="16">
        <v>96372</v>
      </c>
      <c r="AG125" s="16">
        <v>38549</v>
      </c>
      <c r="AH125" s="73">
        <f>AG125-AF125</f>
        <v>-57823</v>
      </c>
      <c r="AI125" s="16">
        <v>41303</v>
      </c>
      <c r="AJ125" s="16">
        <v>41303</v>
      </c>
      <c r="AK125" s="74">
        <f>AJ125-AI125</f>
        <v>0</v>
      </c>
      <c r="AL125" s="16">
        <v>99126</v>
      </c>
      <c r="AM125" s="16">
        <v>49563</v>
      </c>
      <c r="AN125" s="74">
        <f>AM125-AL125</f>
        <v>-49563</v>
      </c>
      <c r="AO125" s="31">
        <v>82605</v>
      </c>
      <c r="AP125" s="31">
        <v>44056</v>
      </c>
      <c r="AQ125" s="74">
        <f>AP125-AO125</f>
        <v>-38549</v>
      </c>
      <c r="AR125" s="16">
        <v>27535</v>
      </c>
      <c r="AS125" s="16">
        <v>27535</v>
      </c>
      <c r="AT125" s="74">
        <f>AS125-AR125</f>
        <v>0</v>
      </c>
      <c r="AU125" s="16">
        <v>27535</v>
      </c>
      <c r="AV125" s="16">
        <v>27535</v>
      </c>
      <c r="AW125" s="74">
        <f>AV125-AU125</f>
        <v>0</v>
      </c>
      <c r="AX125" s="16">
        <v>47028</v>
      </c>
      <c r="AY125" s="16">
        <v>47028</v>
      </c>
      <c r="AZ125" s="74">
        <f>AY125-AX125</f>
        <v>0</v>
      </c>
      <c r="BA125" s="16">
        <v>137675</v>
      </c>
      <c r="BB125" s="16">
        <v>137675</v>
      </c>
      <c r="BC125" s="74">
        <f>BB125-BA125</f>
        <v>0</v>
      </c>
      <c r="BD125" s="16">
        <v>13768</v>
      </c>
      <c r="BE125" s="16"/>
      <c r="BF125" s="74">
        <f>BE125-BD125</f>
        <v>-13768</v>
      </c>
      <c r="BG125" s="16">
        <v>302885</v>
      </c>
      <c r="BH125" s="16">
        <v>302885</v>
      </c>
      <c r="BI125" s="74">
        <f>BH125-BG125</f>
        <v>0</v>
      </c>
      <c r="BJ125" s="16">
        <v>68837</v>
      </c>
      <c r="BK125" s="16">
        <v>13768</v>
      </c>
      <c r="BL125" s="74">
        <f>BK125-BJ125</f>
        <v>-55069</v>
      </c>
      <c r="BM125" s="16">
        <v>137675</v>
      </c>
      <c r="BN125" s="16">
        <v>137675</v>
      </c>
      <c r="BO125" s="74">
        <f>BN125-BM125</f>
        <v>0</v>
      </c>
    </row>
    <row r="126" spans="1:67" s="110" customFormat="1" ht="31.5">
      <c r="A126" s="4"/>
      <c r="B126" s="34" t="s">
        <v>114</v>
      </c>
      <c r="C126" s="14">
        <v>11465800</v>
      </c>
      <c r="D126" s="14"/>
      <c r="E126" s="14">
        <v>11465800</v>
      </c>
      <c r="F126" s="16"/>
      <c r="G126" s="74">
        <f>E126-C126</f>
        <v>0</v>
      </c>
      <c r="H126" s="14"/>
      <c r="I126" s="14"/>
      <c r="J126" s="74">
        <f>I126-H126</f>
        <v>0</v>
      </c>
      <c r="K126" s="16"/>
      <c r="L126" s="16"/>
      <c r="M126" s="74">
        <f>L126-K126</f>
        <v>0</v>
      </c>
      <c r="N126" s="73"/>
      <c r="O126" s="73"/>
      <c r="P126" s="74">
        <f>O126-N126</f>
        <v>0</v>
      </c>
      <c r="Q126" s="28">
        <v>1653338</v>
      </c>
      <c r="R126" s="28">
        <v>1653338</v>
      </c>
      <c r="S126" s="74">
        <f>R126-Q126</f>
        <v>0</v>
      </c>
      <c r="T126" s="14">
        <v>1150146</v>
      </c>
      <c r="U126" s="14">
        <v>1150146</v>
      </c>
      <c r="V126" s="77">
        <f>U126-T126</f>
        <v>0</v>
      </c>
      <c r="W126" s="16">
        <v>790726</v>
      </c>
      <c r="X126" s="16">
        <v>790726</v>
      </c>
      <c r="Y126" s="77">
        <f>X126-W126</f>
        <v>0</v>
      </c>
      <c r="Z126" s="16">
        <v>682902</v>
      </c>
      <c r="AA126" s="16">
        <v>682902</v>
      </c>
      <c r="AB126" s="74">
        <f>AA126-Z126</f>
        <v>0</v>
      </c>
      <c r="AC126" s="16">
        <v>143772</v>
      </c>
      <c r="AD126" s="16">
        <v>143772</v>
      </c>
      <c r="AE126" s="74">
        <f>AD126-AC126</f>
        <v>0</v>
      </c>
      <c r="AF126" s="16">
        <v>287544</v>
      </c>
      <c r="AG126" s="16">
        <v>287544</v>
      </c>
      <c r="AH126" s="73">
        <f>AG126-AF126</f>
        <v>0</v>
      </c>
      <c r="AI126" s="16">
        <v>143772</v>
      </c>
      <c r="AJ126" s="16">
        <v>143772</v>
      </c>
      <c r="AK126" s="74">
        <f>AJ126-AI126</f>
        <v>0</v>
      </c>
      <c r="AL126" s="16">
        <v>503192</v>
      </c>
      <c r="AM126" s="16">
        <v>503192</v>
      </c>
      <c r="AN126" s="74">
        <f>AM126-AL126</f>
        <v>0</v>
      </c>
      <c r="AO126" s="31">
        <v>539130</v>
      </c>
      <c r="AP126" s="31">
        <v>539130</v>
      </c>
      <c r="AQ126" s="74">
        <f>AP126-AO126</f>
        <v>0</v>
      </c>
      <c r="AR126" s="16">
        <v>323482</v>
      </c>
      <c r="AS126" s="16">
        <v>323482</v>
      </c>
      <c r="AT126" s="74">
        <f>AS126-AR126</f>
        <v>0</v>
      </c>
      <c r="AU126" s="16">
        <v>431306</v>
      </c>
      <c r="AV126" s="16">
        <v>431306</v>
      </c>
      <c r="AW126" s="74">
        <f>AV126-AU126</f>
        <v>0</v>
      </c>
      <c r="AX126" s="16">
        <v>718840</v>
      </c>
      <c r="AY126" s="16">
        <v>718840</v>
      </c>
      <c r="AZ126" s="74">
        <f>AY126-AX126</f>
        <v>0</v>
      </c>
      <c r="BA126" s="16">
        <v>359420</v>
      </c>
      <c r="BB126" s="16">
        <v>359420</v>
      </c>
      <c r="BC126" s="74">
        <f>BB126-BA126</f>
        <v>0</v>
      </c>
      <c r="BD126" s="16">
        <v>539130</v>
      </c>
      <c r="BE126" s="16">
        <v>539130</v>
      </c>
      <c r="BF126" s="74">
        <f>BE126-BD126</f>
        <v>0</v>
      </c>
      <c r="BG126" s="16">
        <v>539130</v>
      </c>
      <c r="BH126" s="16">
        <v>539130</v>
      </c>
      <c r="BI126" s="74">
        <f>BH126-BG126</f>
        <v>0</v>
      </c>
      <c r="BJ126" s="16">
        <v>503192</v>
      </c>
      <c r="BK126" s="16">
        <v>503192</v>
      </c>
      <c r="BL126" s="74">
        <f>BK126-BJ126</f>
        <v>0</v>
      </c>
      <c r="BM126" s="16">
        <v>2156778</v>
      </c>
      <c r="BN126" s="16">
        <v>2156778</v>
      </c>
      <c r="BO126" s="74">
        <f>BN126-BM126</f>
        <v>0</v>
      </c>
    </row>
    <row r="127" spans="1:67" s="110" customFormat="1" ht="31.5">
      <c r="A127" s="4"/>
      <c r="B127" s="34" t="s">
        <v>61</v>
      </c>
      <c r="C127" s="14">
        <v>867500</v>
      </c>
      <c r="D127" s="14"/>
      <c r="E127" s="14">
        <v>867500</v>
      </c>
      <c r="F127" s="16"/>
      <c r="G127" s="74"/>
      <c r="H127" s="14">
        <v>465200</v>
      </c>
      <c r="I127" s="14">
        <v>465200</v>
      </c>
      <c r="J127" s="74">
        <f>I127-H127</f>
        <v>0</v>
      </c>
      <c r="K127" s="16">
        <v>119700</v>
      </c>
      <c r="L127" s="16">
        <v>119700</v>
      </c>
      <c r="M127" s="74">
        <f>L127-K127</f>
        <v>0</v>
      </c>
      <c r="N127" s="73">
        <v>23960</v>
      </c>
      <c r="O127" s="73">
        <v>23960</v>
      </c>
      <c r="P127" s="74">
        <f>O127-N127</f>
        <v>0</v>
      </c>
      <c r="Q127" s="28">
        <v>16700</v>
      </c>
      <c r="R127" s="28">
        <v>16700</v>
      </c>
      <c r="S127" s="74">
        <f>R127-Q127</f>
        <v>0</v>
      </c>
      <c r="T127" s="14">
        <v>39250</v>
      </c>
      <c r="U127" s="14">
        <v>39250</v>
      </c>
      <c r="V127" s="77">
        <f>U127-T127</f>
        <v>0</v>
      </c>
      <c r="W127" s="16">
        <v>27960</v>
      </c>
      <c r="X127" s="16">
        <v>27960</v>
      </c>
      <c r="Y127" s="77">
        <f>X127-W127</f>
        <v>0</v>
      </c>
      <c r="Z127" s="16">
        <v>32650</v>
      </c>
      <c r="AA127" s="16">
        <v>32650</v>
      </c>
      <c r="AB127" s="74">
        <f>AA127-Z127</f>
        <v>0</v>
      </c>
      <c r="AC127" s="16">
        <v>5900</v>
      </c>
      <c r="AD127" s="16">
        <v>5900</v>
      </c>
      <c r="AE127" s="74">
        <f>AD127-AC127</f>
        <v>0</v>
      </c>
      <c r="AF127" s="16">
        <v>7450</v>
      </c>
      <c r="AG127" s="16">
        <v>7450</v>
      </c>
      <c r="AH127" s="73">
        <f>AG127-AF127</f>
        <v>0</v>
      </c>
      <c r="AI127" s="16">
        <v>4430</v>
      </c>
      <c r="AJ127" s="16">
        <v>4430</v>
      </c>
      <c r="AK127" s="74">
        <f>AJ127-AI127</f>
        <v>0</v>
      </c>
      <c r="AL127" s="16">
        <v>14720</v>
      </c>
      <c r="AM127" s="16">
        <v>14720</v>
      </c>
      <c r="AN127" s="74">
        <f>AM127-AL127</f>
        <v>0</v>
      </c>
      <c r="AO127" s="31">
        <v>15700</v>
      </c>
      <c r="AP127" s="31">
        <v>15700</v>
      </c>
      <c r="AQ127" s="74">
        <f>AP127-AO127</f>
        <v>0</v>
      </c>
      <c r="AR127" s="16">
        <v>7450</v>
      </c>
      <c r="AS127" s="16">
        <v>7450</v>
      </c>
      <c r="AT127" s="74">
        <f>AS127-AR127</f>
        <v>0</v>
      </c>
      <c r="AU127" s="16">
        <v>5900</v>
      </c>
      <c r="AV127" s="16">
        <v>5900</v>
      </c>
      <c r="AW127" s="74">
        <f>AV127-AU127</f>
        <v>0</v>
      </c>
      <c r="AX127" s="16">
        <v>9820</v>
      </c>
      <c r="AY127" s="16">
        <v>9820</v>
      </c>
      <c r="AZ127" s="74">
        <f>AY127-AX127</f>
        <v>0</v>
      </c>
      <c r="BA127" s="16">
        <v>13740</v>
      </c>
      <c r="BB127" s="16">
        <v>13740</v>
      </c>
      <c r="BC127" s="74">
        <f>BB127-BA127</f>
        <v>0</v>
      </c>
      <c r="BD127" s="16">
        <v>7450</v>
      </c>
      <c r="BE127" s="16">
        <v>7450</v>
      </c>
      <c r="BF127" s="74">
        <f>BE127-BD127</f>
        <v>0</v>
      </c>
      <c r="BG127" s="16">
        <v>11770</v>
      </c>
      <c r="BH127" s="16">
        <v>11770</v>
      </c>
      <c r="BI127" s="74">
        <f>BH127-BG127</f>
        <v>0</v>
      </c>
      <c r="BJ127" s="16">
        <v>8250</v>
      </c>
      <c r="BK127" s="16">
        <v>8250</v>
      </c>
      <c r="BL127" s="74">
        <f>BK127-BJ127</f>
        <v>0</v>
      </c>
      <c r="BM127" s="16">
        <v>29500</v>
      </c>
      <c r="BN127" s="16">
        <v>29500</v>
      </c>
      <c r="BO127" s="74">
        <f>BN127-BM127</f>
        <v>0</v>
      </c>
    </row>
    <row r="128" spans="1:67" s="110" customFormat="1" ht="31.5">
      <c r="A128" s="4"/>
      <c r="B128" s="34" t="s">
        <v>115</v>
      </c>
      <c r="C128" s="14">
        <v>50583250</v>
      </c>
      <c r="D128" s="14"/>
      <c r="E128" s="14">
        <v>50583250</v>
      </c>
      <c r="F128" s="125"/>
      <c r="G128" s="74">
        <f>E128-C128</f>
        <v>0</v>
      </c>
      <c r="H128" s="14">
        <v>19738076</v>
      </c>
      <c r="I128" s="14">
        <v>19738076</v>
      </c>
      <c r="J128" s="74">
        <f>I128-H128</f>
        <v>0</v>
      </c>
      <c r="K128" s="16">
        <v>5804414</v>
      </c>
      <c r="L128" s="16">
        <v>5804414</v>
      </c>
      <c r="M128" s="74">
        <f>L128-K128</f>
        <v>0</v>
      </c>
      <c r="N128" s="73">
        <v>1781447</v>
      </c>
      <c r="O128" s="73">
        <v>1781447</v>
      </c>
      <c r="P128" s="74">
        <f>O128-N128</f>
        <v>0</v>
      </c>
      <c r="Q128" s="28">
        <v>1275949</v>
      </c>
      <c r="R128" s="28">
        <v>1275949</v>
      </c>
      <c r="S128" s="74">
        <f>R128-Q128</f>
        <v>0</v>
      </c>
      <c r="T128" s="14">
        <v>2677857</v>
      </c>
      <c r="U128" s="14">
        <v>2677857</v>
      </c>
      <c r="V128" s="77">
        <f>U128-T128</f>
        <v>0</v>
      </c>
      <c r="W128" s="16">
        <v>2330848</v>
      </c>
      <c r="X128" s="16">
        <v>2330848</v>
      </c>
      <c r="Y128" s="77">
        <f>X128-W128</f>
        <v>0</v>
      </c>
      <c r="Z128" s="16">
        <v>2364619</v>
      </c>
      <c r="AA128" s="16">
        <v>2364619</v>
      </c>
      <c r="AB128" s="74">
        <f>AA128-Z128</f>
        <v>0</v>
      </c>
      <c r="AC128" s="16">
        <v>884269</v>
      </c>
      <c r="AD128" s="16">
        <v>884269</v>
      </c>
      <c r="AE128" s="74">
        <f>AD128-AC128</f>
        <v>0</v>
      </c>
      <c r="AF128" s="16">
        <v>1116692</v>
      </c>
      <c r="AG128" s="16">
        <v>1116692</v>
      </c>
      <c r="AH128" s="73">
        <f>AG128-AF128</f>
        <v>0</v>
      </c>
      <c r="AI128" s="16">
        <v>812609</v>
      </c>
      <c r="AJ128" s="16">
        <v>812609</v>
      </c>
      <c r="AK128" s="74">
        <f>AJ128-AI128</f>
        <v>0</v>
      </c>
      <c r="AL128" s="16">
        <v>1217616</v>
      </c>
      <c r="AM128" s="16">
        <v>1217616</v>
      </c>
      <c r="AN128" s="74">
        <f>AM128-AL128</f>
        <v>0</v>
      </c>
      <c r="AO128" s="31">
        <v>1239721</v>
      </c>
      <c r="AP128" s="31">
        <v>1239721</v>
      </c>
      <c r="AQ128" s="74">
        <f>AP128-AO128</f>
        <v>0</v>
      </c>
      <c r="AR128" s="16">
        <v>1036869</v>
      </c>
      <c r="AS128" s="16">
        <v>1036869</v>
      </c>
      <c r="AT128" s="74">
        <f>AS128-AR128</f>
        <v>0</v>
      </c>
      <c r="AU128" s="16">
        <v>913156</v>
      </c>
      <c r="AV128" s="16">
        <v>913156</v>
      </c>
      <c r="AW128" s="74">
        <f>AV128-AU128</f>
        <v>0</v>
      </c>
      <c r="AX128" s="16">
        <v>1136900</v>
      </c>
      <c r="AY128" s="16">
        <v>1136900</v>
      </c>
      <c r="AZ128" s="74">
        <f>AY128-AX128</f>
        <v>0</v>
      </c>
      <c r="BA128" s="16">
        <v>1245080</v>
      </c>
      <c r="BB128" s="16">
        <v>1245080</v>
      </c>
      <c r="BC128" s="74">
        <f>BB128-BA128</f>
        <v>0</v>
      </c>
      <c r="BD128" s="16">
        <v>896480</v>
      </c>
      <c r="BE128" s="16">
        <v>896480</v>
      </c>
      <c r="BF128" s="74">
        <f>BE128-BD128</f>
        <v>0</v>
      </c>
      <c r="BG128" s="16">
        <v>1276060</v>
      </c>
      <c r="BH128" s="16">
        <v>1276060</v>
      </c>
      <c r="BI128" s="74">
        <f>BH128-BG128</f>
        <v>0</v>
      </c>
      <c r="BJ128" s="16">
        <v>1122833</v>
      </c>
      <c r="BK128" s="16">
        <v>1122833</v>
      </c>
      <c r="BL128" s="74">
        <f>BK128-BJ128</f>
        <v>0</v>
      </c>
      <c r="BM128" s="16">
        <v>1711755</v>
      </c>
      <c r="BN128" s="16">
        <v>1711755</v>
      </c>
      <c r="BO128" s="74">
        <f>BN128-BM128</f>
        <v>0</v>
      </c>
    </row>
    <row r="129" spans="1:67" s="110" customFormat="1" ht="31.5">
      <c r="A129" s="4"/>
      <c r="B129" s="34" t="s">
        <v>116</v>
      </c>
      <c r="C129" s="14">
        <v>46404848</v>
      </c>
      <c r="D129" s="14"/>
      <c r="E129" s="14">
        <v>46404848</v>
      </c>
      <c r="F129" s="16"/>
      <c r="G129" s="74">
        <f>E129-C129</f>
        <v>0</v>
      </c>
      <c r="H129" s="14">
        <v>19727225</v>
      </c>
      <c r="I129" s="14">
        <v>19727225</v>
      </c>
      <c r="J129" s="74">
        <f>I129-H129</f>
        <v>0</v>
      </c>
      <c r="K129" s="16">
        <v>6452100</v>
      </c>
      <c r="L129" s="16">
        <v>6452100</v>
      </c>
      <c r="M129" s="74">
        <f>L129-K129</f>
        <v>0</v>
      </c>
      <c r="N129" s="73">
        <v>1577618</v>
      </c>
      <c r="O129" s="73">
        <v>1577618</v>
      </c>
      <c r="P129" s="74">
        <f>O129-N129</f>
        <v>0</v>
      </c>
      <c r="Q129" s="28">
        <v>1475850</v>
      </c>
      <c r="R129" s="28">
        <v>1475850</v>
      </c>
      <c r="S129" s="74">
        <f>R129-Q129</f>
        <v>0</v>
      </c>
      <c r="T129" s="14">
        <v>2466241</v>
      </c>
      <c r="U129" s="14">
        <v>2466241</v>
      </c>
      <c r="V129" s="77">
        <f>U129-T129</f>
        <v>0</v>
      </c>
      <c r="W129" s="16">
        <v>2033375</v>
      </c>
      <c r="X129" s="16">
        <v>2033375</v>
      </c>
      <c r="Y129" s="77">
        <f>X129-W129</f>
        <v>0</v>
      </c>
      <c r="Z129" s="16">
        <v>2329875</v>
      </c>
      <c r="AA129" s="16">
        <v>2329875</v>
      </c>
      <c r="AB129" s="74">
        <f>AA129-Z129</f>
        <v>0</v>
      </c>
      <c r="AC129" s="16">
        <v>478546</v>
      </c>
      <c r="AD129" s="16">
        <v>478546</v>
      </c>
      <c r="AE129" s="74">
        <f>AD129-AC129</f>
        <v>0</v>
      </c>
      <c r="AF129" s="16">
        <v>799075</v>
      </c>
      <c r="AG129" s="16">
        <v>799075</v>
      </c>
      <c r="AH129" s="73">
        <f>AG129-AF129</f>
        <v>0</v>
      </c>
      <c r="AI129" s="16">
        <v>394250</v>
      </c>
      <c r="AJ129" s="16">
        <v>394250</v>
      </c>
      <c r="AK129" s="74">
        <f>AJ129-AI129</f>
        <v>0</v>
      </c>
      <c r="AL129" s="16">
        <v>1011450</v>
      </c>
      <c r="AM129" s="16">
        <v>1011450</v>
      </c>
      <c r="AN129" s="74">
        <f>AM129-AL129</f>
        <v>0</v>
      </c>
      <c r="AO129" s="31">
        <v>1317200</v>
      </c>
      <c r="AP129" s="31">
        <v>1317200</v>
      </c>
      <c r="AQ129" s="74">
        <f>AP129-AO129</f>
        <v>0</v>
      </c>
      <c r="AR129" s="16">
        <v>787075</v>
      </c>
      <c r="AS129" s="16">
        <v>787075</v>
      </c>
      <c r="AT129" s="74">
        <f>AS129-AR129</f>
        <v>0</v>
      </c>
      <c r="AU129" s="16">
        <v>492188</v>
      </c>
      <c r="AV129" s="16">
        <v>492188</v>
      </c>
      <c r="AW129" s="74">
        <f>AV129-AU129</f>
        <v>0</v>
      </c>
      <c r="AX129" s="16">
        <v>787075</v>
      </c>
      <c r="AY129" s="16">
        <v>787075</v>
      </c>
      <c r="AZ129" s="74">
        <f>AY129-AX129</f>
        <v>0</v>
      </c>
      <c r="BA129" s="16">
        <v>787075</v>
      </c>
      <c r="BB129" s="16">
        <v>787075</v>
      </c>
      <c r="BC129" s="74">
        <f>BB129-BA129</f>
        <v>0</v>
      </c>
      <c r="BD129" s="16">
        <v>441030</v>
      </c>
      <c r="BE129" s="16">
        <v>441030</v>
      </c>
      <c r="BF129" s="74">
        <f>BE129-BD129</f>
        <v>0</v>
      </c>
      <c r="BG129" s="16">
        <v>787075</v>
      </c>
      <c r="BH129" s="16">
        <v>787075</v>
      </c>
      <c r="BI129" s="74">
        <f>BH129-BG129</f>
        <v>0</v>
      </c>
      <c r="BJ129" s="16">
        <v>394250</v>
      </c>
      <c r="BK129" s="16">
        <v>394250</v>
      </c>
      <c r="BL129" s="74">
        <f>BK129-BJ129</f>
        <v>0</v>
      </c>
      <c r="BM129" s="16">
        <v>1866275</v>
      </c>
      <c r="BN129" s="16">
        <v>1866275</v>
      </c>
      <c r="BO129" s="74">
        <f>BN129-BM129</f>
        <v>0</v>
      </c>
    </row>
    <row r="130" spans="1:67" s="110" customFormat="1" ht="31.5">
      <c r="A130" s="4"/>
      <c r="B130" s="34" t="s">
        <v>117</v>
      </c>
      <c r="C130" s="14">
        <v>5656448</v>
      </c>
      <c r="D130" s="14"/>
      <c r="E130" s="14">
        <v>5656448</v>
      </c>
      <c r="F130" s="16"/>
      <c r="G130" s="74">
        <f>E130-C130</f>
        <v>0</v>
      </c>
      <c r="H130" s="14">
        <v>3106322</v>
      </c>
      <c r="I130" s="14">
        <v>3106322</v>
      </c>
      <c r="J130" s="74">
        <f>I130-H130</f>
        <v>0</v>
      </c>
      <c r="K130" s="16">
        <v>529611</v>
      </c>
      <c r="L130" s="16">
        <v>529611</v>
      </c>
      <c r="M130" s="74">
        <f>L130-K130</f>
        <v>0</v>
      </c>
      <c r="N130" s="73">
        <v>61637</v>
      </c>
      <c r="O130" s="73">
        <v>61637</v>
      </c>
      <c r="P130" s="74">
        <f>O130-N130</f>
        <v>0</v>
      </c>
      <c r="Q130" s="28">
        <v>62387</v>
      </c>
      <c r="R130" s="28">
        <v>62387</v>
      </c>
      <c r="S130" s="74">
        <f>R130-Q130</f>
        <v>0</v>
      </c>
      <c r="T130" s="14">
        <v>444020</v>
      </c>
      <c r="U130" s="14">
        <v>444020</v>
      </c>
      <c r="V130" s="77">
        <f>U130-T130</f>
        <v>0</v>
      </c>
      <c r="W130" s="16">
        <v>445970</v>
      </c>
      <c r="X130" s="16">
        <v>445970</v>
      </c>
      <c r="Y130" s="77">
        <f>X130-W130</f>
        <v>0</v>
      </c>
      <c r="Z130" s="16">
        <v>243385</v>
      </c>
      <c r="AA130" s="16">
        <v>243385</v>
      </c>
      <c r="AB130" s="74">
        <f>AA130-Z130</f>
        <v>0</v>
      </c>
      <c r="AC130" s="16">
        <v>23564</v>
      </c>
      <c r="AD130" s="16">
        <v>23564</v>
      </c>
      <c r="AE130" s="74">
        <f>AD130-AC130</f>
        <v>0</v>
      </c>
      <c r="AF130" s="16">
        <v>22214</v>
      </c>
      <c r="AG130" s="16">
        <v>22214</v>
      </c>
      <c r="AH130" s="73">
        <f>AG130-AF130</f>
        <v>0</v>
      </c>
      <c r="AI130" s="16">
        <v>26264</v>
      </c>
      <c r="AJ130" s="16">
        <v>26264</v>
      </c>
      <c r="AK130" s="74">
        <f>AJ130-AI130</f>
        <v>0</v>
      </c>
      <c r="AL130" s="16">
        <v>31814</v>
      </c>
      <c r="AM130" s="16">
        <v>31814</v>
      </c>
      <c r="AN130" s="74">
        <f>AM130-AL130</f>
        <v>0</v>
      </c>
      <c r="AO130" s="31">
        <v>418629</v>
      </c>
      <c r="AP130" s="31">
        <v>418629</v>
      </c>
      <c r="AQ130" s="74">
        <f>AP130-AO130</f>
        <v>0</v>
      </c>
      <c r="AR130" s="16">
        <v>30314</v>
      </c>
      <c r="AS130" s="16">
        <v>30314</v>
      </c>
      <c r="AT130" s="74">
        <f>AS130-AR130</f>
        <v>0</v>
      </c>
      <c r="AU130" s="16">
        <v>27914</v>
      </c>
      <c r="AV130" s="16">
        <v>27914</v>
      </c>
      <c r="AW130" s="74">
        <f>AV130-AU130</f>
        <v>0</v>
      </c>
      <c r="AX130" s="16">
        <v>51178</v>
      </c>
      <c r="AY130" s="16">
        <v>51178</v>
      </c>
      <c r="AZ130" s="74">
        <f>AY130-AX130</f>
        <v>0</v>
      </c>
      <c r="BA130" s="16">
        <v>28214</v>
      </c>
      <c r="BB130" s="16">
        <v>28214</v>
      </c>
      <c r="BC130" s="74">
        <f>BB130-BA130</f>
        <v>0</v>
      </c>
      <c r="BD130" s="16">
        <v>20564</v>
      </c>
      <c r="BE130" s="16">
        <v>20564</v>
      </c>
      <c r="BF130" s="74">
        <f>BE130-BD130</f>
        <v>0</v>
      </c>
      <c r="BG130" s="16">
        <v>21914</v>
      </c>
      <c r="BH130" s="16">
        <v>21914</v>
      </c>
      <c r="BI130" s="74">
        <f>BH130-BG130</f>
        <v>0</v>
      </c>
      <c r="BJ130" s="16">
        <v>32114</v>
      </c>
      <c r="BK130" s="16">
        <v>32114</v>
      </c>
      <c r="BL130" s="74">
        <f>BK130-BJ130</f>
        <v>0</v>
      </c>
      <c r="BM130" s="16">
        <v>28419</v>
      </c>
      <c r="BN130" s="16">
        <v>28419</v>
      </c>
      <c r="BO130" s="74">
        <f>BN130-BM130</f>
        <v>0</v>
      </c>
    </row>
    <row r="131" spans="1:67" s="110" customFormat="1" ht="65.25" customHeight="1">
      <c r="A131" s="4"/>
      <c r="B131" s="34" t="s">
        <v>118</v>
      </c>
      <c r="C131" s="14">
        <v>4069000</v>
      </c>
      <c r="D131" s="14"/>
      <c r="E131" s="14">
        <v>4069000</v>
      </c>
      <c r="F131" s="125"/>
      <c r="G131" s="74">
        <f t="shared" si="42"/>
        <v>0</v>
      </c>
      <c r="H131" s="14">
        <v>995500</v>
      </c>
      <c r="I131" s="14">
        <v>995500</v>
      </c>
      <c r="J131" s="74">
        <f t="shared" si="43"/>
        <v>0</v>
      </c>
      <c r="K131" s="16"/>
      <c r="L131" s="16"/>
      <c r="M131" s="74">
        <f t="shared" si="44"/>
        <v>0</v>
      </c>
      <c r="N131" s="73"/>
      <c r="O131" s="73"/>
      <c r="P131" s="74">
        <f t="shared" si="45"/>
        <v>0</v>
      </c>
      <c r="Q131" s="28"/>
      <c r="R131" s="28"/>
      <c r="S131" s="74">
        <f t="shared" si="46"/>
        <v>0</v>
      </c>
      <c r="T131" s="14"/>
      <c r="U131" s="14"/>
      <c r="V131" s="77">
        <f t="shared" si="47"/>
        <v>0</v>
      </c>
      <c r="W131" s="16">
        <v>983500</v>
      </c>
      <c r="X131" s="16">
        <v>983500</v>
      </c>
      <c r="Y131" s="77">
        <f t="shared" si="48"/>
        <v>0</v>
      </c>
      <c r="Z131" s="16">
        <v>1050500</v>
      </c>
      <c r="AA131" s="16">
        <v>1050500</v>
      </c>
      <c r="AB131" s="74">
        <f t="shared" si="49"/>
        <v>0</v>
      </c>
      <c r="AC131" s="16"/>
      <c r="AD131" s="16"/>
      <c r="AE131" s="74">
        <f t="shared" si="50"/>
        <v>0</v>
      </c>
      <c r="AF131" s="16"/>
      <c r="AG131" s="16"/>
      <c r="AH131" s="73">
        <f t="shared" si="51"/>
        <v>0</v>
      </c>
      <c r="AI131" s="16"/>
      <c r="AJ131" s="16"/>
      <c r="AK131" s="74">
        <f t="shared" si="52"/>
        <v>0</v>
      </c>
      <c r="AL131" s="16">
        <v>1039500</v>
      </c>
      <c r="AM131" s="16">
        <v>1039500</v>
      </c>
      <c r="AN131" s="74">
        <f t="shared" si="53"/>
        <v>0</v>
      </c>
      <c r="AO131" s="31"/>
      <c r="AP131" s="31"/>
      <c r="AQ131" s="74">
        <f t="shared" si="54"/>
        <v>0</v>
      </c>
      <c r="AR131" s="16"/>
      <c r="AS131" s="16"/>
      <c r="AT131" s="74">
        <f t="shared" si="55"/>
        <v>0</v>
      </c>
      <c r="AU131" s="16"/>
      <c r="AV131" s="16"/>
      <c r="AW131" s="74">
        <f t="shared" si="56"/>
        <v>0</v>
      </c>
      <c r="AX131" s="16"/>
      <c r="AY131" s="16"/>
      <c r="AZ131" s="74">
        <f t="shared" si="57"/>
        <v>0</v>
      </c>
      <c r="BA131" s="16"/>
      <c r="BB131" s="16"/>
      <c r="BC131" s="74">
        <f t="shared" si="58"/>
        <v>0</v>
      </c>
      <c r="BD131" s="16"/>
      <c r="BE131" s="16"/>
      <c r="BF131" s="74">
        <f t="shared" si="59"/>
        <v>0</v>
      </c>
      <c r="BG131" s="16"/>
      <c r="BH131" s="16"/>
      <c r="BI131" s="74">
        <f t="shared" si="60"/>
        <v>0</v>
      </c>
      <c r="BJ131" s="16"/>
      <c r="BK131" s="16"/>
      <c r="BL131" s="74">
        <f t="shared" si="61"/>
        <v>0</v>
      </c>
      <c r="BM131" s="16"/>
      <c r="BN131" s="16"/>
      <c r="BO131" s="74">
        <f t="shared" si="62"/>
        <v>0</v>
      </c>
    </row>
    <row r="132" spans="1:67" s="110" customFormat="1" ht="32.25" customHeight="1">
      <c r="A132" s="4"/>
      <c r="B132" s="160" t="s">
        <v>119</v>
      </c>
      <c r="C132" s="14">
        <v>42777300</v>
      </c>
      <c r="D132" s="14"/>
      <c r="E132" s="14">
        <v>38592301</v>
      </c>
      <c r="F132" s="16"/>
      <c r="G132" s="74">
        <f t="shared" si="42"/>
        <v>-4184999</v>
      </c>
      <c r="H132" s="14">
        <v>41435900</v>
      </c>
      <c r="I132" s="14">
        <v>37281823</v>
      </c>
      <c r="J132" s="74">
        <f t="shared" si="43"/>
        <v>-4154077</v>
      </c>
      <c r="K132" s="16"/>
      <c r="L132" s="16"/>
      <c r="M132" s="74">
        <f t="shared" si="44"/>
        <v>0</v>
      </c>
      <c r="N132" s="73"/>
      <c r="O132" s="73"/>
      <c r="P132" s="74">
        <f t="shared" si="45"/>
        <v>0</v>
      </c>
      <c r="Q132" s="28"/>
      <c r="R132" s="28"/>
      <c r="S132" s="74">
        <f t="shared" si="46"/>
        <v>0</v>
      </c>
      <c r="T132" s="14"/>
      <c r="U132" s="14"/>
      <c r="V132" s="77">
        <f t="shared" si="47"/>
        <v>0</v>
      </c>
      <c r="W132" s="16"/>
      <c r="X132" s="16"/>
      <c r="Y132" s="77">
        <f t="shared" si="48"/>
        <v>0</v>
      </c>
      <c r="Z132" s="16"/>
      <c r="AA132" s="16"/>
      <c r="AB132" s="74">
        <f t="shared" si="49"/>
        <v>0</v>
      </c>
      <c r="AC132" s="16"/>
      <c r="AD132" s="16"/>
      <c r="AE132" s="74">
        <f t="shared" si="50"/>
        <v>0</v>
      </c>
      <c r="AF132" s="16"/>
      <c r="AG132" s="16"/>
      <c r="AH132" s="73">
        <f t="shared" si="51"/>
        <v>0</v>
      </c>
      <c r="AI132" s="16"/>
      <c r="AJ132" s="16"/>
      <c r="AK132" s="74">
        <f t="shared" si="52"/>
        <v>0</v>
      </c>
      <c r="AL132" s="16"/>
      <c r="AM132" s="16"/>
      <c r="AN132" s="74">
        <f t="shared" si="53"/>
        <v>0</v>
      </c>
      <c r="AO132" s="31">
        <v>1341400</v>
      </c>
      <c r="AP132" s="31">
        <v>1310478</v>
      </c>
      <c r="AQ132" s="74">
        <f t="shared" si="54"/>
        <v>-30922</v>
      </c>
      <c r="AR132" s="16"/>
      <c r="AS132" s="16"/>
      <c r="AT132" s="74">
        <f t="shared" si="55"/>
        <v>0</v>
      </c>
      <c r="AU132" s="16"/>
      <c r="AV132" s="16"/>
      <c r="AW132" s="74">
        <f t="shared" si="56"/>
        <v>0</v>
      </c>
      <c r="AX132" s="16"/>
      <c r="AY132" s="16"/>
      <c r="AZ132" s="74">
        <f t="shared" si="57"/>
        <v>0</v>
      </c>
      <c r="BA132" s="16"/>
      <c r="BB132" s="16"/>
      <c r="BC132" s="74">
        <f t="shared" si="58"/>
        <v>0</v>
      </c>
      <c r="BD132" s="16"/>
      <c r="BE132" s="16"/>
      <c r="BF132" s="74">
        <f t="shared" si="59"/>
        <v>0</v>
      </c>
      <c r="BG132" s="16"/>
      <c r="BH132" s="16"/>
      <c r="BI132" s="74">
        <f t="shared" si="60"/>
        <v>0</v>
      </c>
      <c r="BJ132" s="16"/>
      <c r="BK132" s="16"/>
      <c r="BL132" s="74">
        <f t="shared" si="61"/>
        <v>0</v>
      </c>
      <c r="BM132" s="16"/>
      <c r="BN132" s="16"/>
      <c r="BO132" s="74">
        <f t="shared" si="62"/>
        <v>0</v>
      </c>
    </row>
    <row r="133" spans="1:67" s="110" customFormat="1" ht="45.75" customHeight="1">
      <c r="A133" s="4"/>
      <c r="B133" s="160" t="s">
        <v>132</v>
      </c>
      <c r="C133" s="14">
        <v>193608300</v>
      </c>
      <c r="D133" s="14"/>
      <c r="E133" s="14">
        <v>241868400</v>
      </c>
      <c r="F133" s="125"/>
      <c r="G133" s="74">
        <f t="shared" si="42"/>
        <v>48260100</v>
      </c>
      <c r="H133" s="14">
        <v>75883300</v>
      </c>
      <c r="I133" s="14">
        <v>96373527</v>
      </c>
      <c r="J133" s="74">
        <f t="shared" si="43"/>
        <v>20490227</v>
      </c>
      <c r="K133" s="16">
        <v>21700000</v>
      </c>
      <c r="L133" s="16">
        <v>26606690</v>
      </c>
      <c r="M133" s="74">
        <f t="shared" si="44"/>
        <v>4906690</v>
      </c>
      <c r="N133" s="73">
        <v>6325000</v>
      </c>
      <c r="O133" s="73">
        <v>7576210</v>
      </c>
      <c r="P133" s="74">
        <f t="shared" si="45"/>
        <v>1251210</v>
      </c>
      <c r="Q133" s="28">
        <v>5370000</v>
      </c>
      <c r="R133" s="28">
        <v>6596700</v>
      </c>
      <c r="S133" s="74">
        <f t="shared" si="46"/>
        <v>1226700</v>
      </c>
      <c r="T133" s="14">
        <v>11840000</v>
      </c>
      <c r="U133" s="14">
        <v>14910569</v>
      </c>
      <c r="V133" s="77">
        <f t="shared" si="47"/>
        <v>3070569</v>
      </c>
      <c r="W133" s="16">
        <v>7390000</v>
      </c>
      <c r="X133" s="16">
        <v>9215390</v>
      </c>
      <c r="Y133" s="77">
        <f t="shared" si="48"/>
        <v>1825390</v>
      </c>
      <c r="Z133" s="16">
        <v>10200000</v>
      </c>
      <c r="AA133" s="16">
        <v>12673660</v>
      </c>
      <c r="AB133" s="74">
        <f t="shared" si="49"/>
        <v>2473660</v>
      </c>
      <c r="AC133" s="16">
        <v>3160000</v>
      </c>
      <c r="AD133" s="16">
        <v>3848075</v>
      </c>
      <c r="AE133" s="74">
        <f t="shared" si="50"/>
        <v>688075</v>
      </c>
      <c r="AF133" s="16">
        <v>3500000</v>
      </c>
      <c r="AG133" s="16">
        <v>4377810</v>
      </c>
      <c r="AH133" s="73">
        <f t="shared" si="51"/>
        <v>877810</v>
      </c>
      <c r="AI133" s="16">
        <v>1000000</v>
      </c>
      <c r="AJ133" s="16">
        <v>1239380</v>
      </c>
      <c r="AK133" s="74">
        <f t="shared" si="52"/>
        <v>239380</v>
      </c>
      <c r="AL133" s="16">
        <v>6300000</v>
      </c>
      <c r="AM133" s="16">
        <v>7556220</v>
      </c>
      <c r="AN133" s="74">
        <f t="shared" si="53"/>
        <v>1256220</v>
      </c>
      <c r="AO133" s="31">
        <v>6650000</v>
      </c>
      <c r="AP133" s="31">
        <v>8251712</v>
      </c>
      <c r="AQ133" s="74">
        <f t="shared" si="54"/>
        <v>1601712</v>
      </c>
      <c r="AR133" s="16">
        <v>3640000</v>
      </c>
      <c r="AS133" s="16">
        <v>4417790</v>
      </c>
      <c r="AT133" s="74">
        <f t="shared" si="55"/>
        <v>777790</v>
      </c>
      <c r="AU133" s="16">
        <v>1800000</v>
      </c>
      <c r="AV133" s="16">
        <v>2248875</v>
      </c>
      <c r="AW133" s="74">
        <f t="shared" si="56"/>
        <v>448875</v>
      </c>
      <c r="AX133" s="16">
        <v>2970000</v>
      </c>
      <c r="AY133" s="16">
        <v>3732357</v>
      </c>
      <c r="AZ133" s="74">
        <f t="shared" si="57"/>
        <v>762357</v>
      </c>
      <c r="BA133" s="16">
        <v>4900000</v>
      </c>
      <c r="BB133" s="16">
        <v>6056970</v>
      </c>
      <c r="BC133" s="74">
        <f t="shared" si="58"/>
        <v>1156970</v>
      </c>
      <c r="BD133" s="16">
        <v>2100000</v>
      </c>
      <c r="BE133" s="16">
        <v>2608695</v>
      </c>
      <c r="BF133" s="74">
        <f t="shared" si="59"/>
        <v>508695</v>
      </c>
      <c r="BG133" s="16">
        <v>4740000</v>
      </c>
      <c r="BH133" s="16">
        <v>5816655</v>
      </c>
      <c r="BI133" s="74">
        <f t="shared" si="60"/>
        <v>1076655</v>
      </c>
      <c r="BJ133" s="16">
        <v>3240000</v>
      </c>
      <c r="BK133" s="16">
        <v>3968015</v>
      </c>
      <c r="BL133" s="74">
        <f t="shared" si="61"/>
        <v>728015</v>
      </c>
      <c r="BM133" s="16">
        <v>10900000</v>
      </c>
      <c r="BN133" s="16">
        <v>13793100</v>
      </c>
      <c r="BO133" s="74">
        <f t="shared" si="62"/>
        <v>2893100</v>
      </c>
    </row>
    <row r="134" spans="1:67" s="110" customFormat="1" ht="61.5" customHeight="1">
      <c r="A134" s="4"/>
      <c r="B134" s="34" t="s">
        <v>133</v>
      </c>
      <c r="C134" s="14">
        <v>2252</v>
      </c>
      <c r="D134" s="14"/>
      <c r="E134" s="14">
        <v>2834</v>
      </c>
      <c r="F134" s="125"/>
      <c r="G134" s="74">
        <f t="shared" si="42"/>
        <v>582</v>
      </c>
      <c r="H134" s="14">
        <v>1670</v>
      </c>
      <c r="I134" s="14">
        <v>1670</v>
      </c>
      <c r="J134" s="74">
        <f t="shared" si="43"/>
        <v>0</v>
      </c>
      <c r="K134" s="16"/>
      <c r="L134" s="16">
        <v>582</v>
      </c>
      <c r="M134" s="74">
        <f t="shared" si="44"/>
        <v>582</v>
      </c>
      <c r="N134" s="73"/>
      <c r="O134" s="73"/>
      <c r="P134" s="74">
        <f t="shared" si="45"/>
        <v>0</v>
      </c>
      <c r="Q134" s="16"/>
      <c r="R134" s="16"/>
      <c r="S134" s="74">
        <f t="shared" si="46"/>
        <v>0</v>
      </c>
      <c r="T134" s="14">
        <v>582</v>
      </c>
      <c r="U134" s="14">
        <v>582</v>
      </c>
      <c r="V134" s="77">
        <f t="shared" si="47"/>
        <v>0</v>
      </c>
      <c r="W134" s="16"/>
      <c r="X134" s="16"/>
      <c r="Y134" s="77">
        <f t="shared" si="48"/>
        <v>0</v>
      </c>
      <c r="Z134" s="16"/>
      <c r="AA134" s="16"/>
      <c r="AB134" s="74">
        <f t="shared" si="49"/>
        <v>0</v>
      </c>
      <c r="AC134" s="16"/>
      <c r="AD134" s="16"/>
      <c r="AE134" s="74">
        <f t="shared" si="50"/>
        <v>0</v>
      </c>
      <c r="AF134" s="16"/>
      <c r="AG134" s="16"/>
      <c r="AH134" s="73">
        <f t="shared" si="51"/>
        <v>0</v>
      </c>
      <c r="AI134" s="16"/>
      <c r="AJ134" s="16"/>
      <c r="AK134" s="74">
        <f t="shared" si="52"/>
        <v>0</v>
      </c>
      <c r="AL134" s="16"/>
      <c r="AM134" s="16"/>
      <c r="AN134" s="74">
        <f t="shared" si="53"/>
        <v>0</v>
      </c>
      <c r="AO134" s="31"/>
      <c r="AP134" s="31"/>
      <c r="AQ134" s="74">
        <f t="shared" si="54"/>
        <v>0</v>
      </c>
      <c r="AR134" s="16"/>
      <c r="AS134" s="16"/>
      <c r="AT134" s="74">
        <f t="shared" si="55"/>
        <v>0</v>
      </c>
      <c r="AU134" s="16"/>
      <c r="AV134" s="16"/>
      <c r="AW134" s="74">
        <f t="shared" si="56"/>
        <v>0</v>
      </c>
      <c r="AX134" s="16"/>
      <c r="AY134" s="16"/>
      <c r="AZ134" s="74">
        <f t="shared" si="57"/>
        <v>0</v>
      </c>
      <c r="BA134" s="16"/>
      <c r="BB134" s="16"/>
      <c r="BC134" s="74">
        <f t="shared" si="58"/>
        <v>0</v>
      </c>
      <c r="BD134" s="16"/>
      <c r="BE134" s="16"/>
      <c r="BF134" s="74">
        <f t="shared" si="59"/>
        <v>0</v>
      </c>
      <c r="BG134" s="16"/>
      <c r="BH134" s="16"/>
      <c r="BI134" s="74">
        <f t="shared" si="60"/>
        <v>0</v>
      </c>
      <c r="BJ134" s="16"/>
      <c r="BK134" s="16"/>
      <c r="BL134" s="74">
        <f t="shared" si="61"/>
        <v>0</v>
      </c>
      <c r="BM134" s="16"/>
      <c r="BN134" s="16"/>
      <c r="BO134" s="74">
        <f t="shared" si="62"/>
        <v>0</v>
      </c>
    </row>
    <row r="135" spans="1:67" s="110" customFormat="1" ht="46.5" customHeight="1">
      <c r="A135" s="4"/>
      <c r="B135" s="34" t="s">
        <v>134</v>
      </c>
      <c r="C135" s="14">
        <v>15954</v>
      </c>
      <c r="D135" s="14"/>
      <c r="E135" s="14">
        <v>15954</v>
      </c>
      <c r="F135" s="16"/>
      <c r="G135" s="74">
        <f t="shared" si="42"/>
        <v>0</v>
      </c>
      <c r="H135" s="14">
        <v>7930</v>
      </c>
      <c r="I135" s="14">
        <v>7930</v>
      </c>
      <c r="J135" s="74">
        <f t="shared" si="43"/>
        <v>0</v>
      </c>
      <c r="K135" s="16"/>
      <c r="L135" s="16"/>
      <c r="M135" s="74">
        <f t="shared" si="44"/>
        <v>0</v>
      </c>
      <c r="N135" s="73">
        <v>2664</v>
      </c>
      <c r="O135" s="73">
        <v>2664</v>
      </c>
      <c r="P135" s="74">
        <f t="shared" si="45"/>
        <v>0</v>
      </c>
      <c r="Q135" s="16"/>
      <c r="R135" s="16"/>
      <c r="S135" s="74">
        <f t="shared" si="46"/>
        <v>0</v>
      </c>
      <c r="T135" s="14">
        <v>5360</v>
      </c>
      <c r="U135" s="14">
        <v>5360</v>
      </c>
      <c r="V135" s="77">
        <f t="shared" si="47"/>
        <v>0</v>
      </c>
      <c r="W135" s="16"/>
      <c r="X135" s="16"/>
      <c r="Y135" s="77">
        <f t="shared" si="48"/>
        <v>0</v>
      </c>
      <c r="Z135" s="16"/>
      <c r="AA135" s="16"/>
      <c r="AB135" s="74">
        <f t="shared" si="49"/>
        <v>0</v>
      </c>
      <c r="AC135" s="16"/>
      <c r="AD135" s="16"/>
      <c r="AE135" s="74">
        <f t="shared" si="50"/>
        <v>0</v>
      </c>
      <c r="AF135" s="16"/>
      <c r="AG135" s="16"/>
      <c r="AH135" s="73">
        <f t="shared" si="51"/>
        <v>0</v>
      </c>
      <c r="AI135" s="16"/>
      <c r="AJ135" s="16"/>
      <c r="AK135" s="74">
        <f t="shared" si="52"/>
        <v>0</v>
      </c>
      <c r="AL135" s="16"/>
      <c r="AM135" s="16"/>
      <c r="AN135" s="74">
        <f t="shared" si="53"/>
        <v>0</v>
      </c>
      <c r="AO135" s="111"/>
      <c r="AP135" s="111"/>
      <c r="AQ135" s="74">
        <f t="shared" si="54"/>
        <v>0</v>
      </c>
      <c r="AR135" s="16"/>
      <c r="AS135" s="16"/>
      <c r="AT135" s="74">
        <f t="shared" si="55"/>
        <v>0</v>
      </c>
      <c r="AU135" s="16"/>
      <c r="AV135" s="16"/>
      <c r="AW135" s="74">
        <f t="shared" si="56"/>
        <v>0</v>
      </c>
      <c r="AX135" s="16"/>
      <c r="AY135" s="16"/>
      <c r="AZ135" s="74">
        <f t="shared" si="57"/>
        <v>0</v>
      </c>
      <c r="BA135" s="16"/>
      <c r="BB135" s="16"/>
      <c r="BC135" s="74">
        <f t="shared" si="58"/>
        <v>0</v>
      </c>
      <c r="BD135" s="16"/>
      <c r="BE135" s="16"/>
      <c r="BF135" s="74">
        <f t="shared" si="59"/>
        <v>0</v>
      </c>
      <c r="BG135" s="16"/>
      <c r="BH135" s="16"/>
      <c r="BI135" s="74">
        <f t="shared" si="60"/>
        <v>0</v>
      </c>
      <c r="BJ135" s="16"/>
      <c r="BK135" s="16"/>
      <c r="BL135" s="74">
        <f t="shared" si="61"/>
        <v>0</v>
      </c>
      <c r="BM135" s="16"/>
      <c r="BN135" s="16"/>
      <c r="BO135" s="74">
        <f t="shared" si="62"/>
        <v>0</v>
      </c>
    </row>
    <row r="136" spans="1:67" s="110" customFormat="1" ht="30" customHeight="1">
      <c r="A136" s="4"/>
      <c r="B136" s="34" t="s">
        <v>159</v>
      </c>
      <c r="C136" s="14">
        <v>300000</v>
      </c>
      <c r="D136" s="14"/>
      <c r="E136" s="14"/>
      <c r="F136" s="16"/>
      <c r="G136" s="74">
        <f t="shared" si="42"/>
        <v>-300000</v>
      </c>
      <c r="H136" s="14">
        <v>200000</v>
      </c>
      <c r="I136" s="14"/>
      <c r="J136" s="74">
        <f t="shared" si="43"/>
        <v>-200000</v>
      </c>
      <c r="K136" s="16">
        <v>100000</v>
      </c>
      <c r="L136" s="16"/>
      <c r="M136" s="74">
        <f t="shared" si="44"/>
        <v>-100000</v>
      </c>
      <c r="N136" s="73"/>
      <c r="O136" s="73"/>
      <c r="P136" s="74">
        <f t="shared" si="45"/>
        <v>0</v>
      </c>
      <c r="Q136" s="16"/>
      <c r="R136" s="16"/>
      <c r="S136" s="74">
        <f t="shared" si="46"/>
        <v>0</v>
      </c>
      <c r="T136" s="14"/>
      <c r="U136" s="14"/>
      <c r="V136" s="77">
        <f t="shared" si="47"/>
        <v>0</v>
      </c>
      <c r="W136" s="16"/>
      <c r="X136" s="16"/>
      <c r="Y136" s="77">
        <f t="shared" si="48"/>
        <v>0</v>
      </c>
      <c r="Z136" s="16"/>
      <c r="AA136" s="16"/>
      <c r="AB136" s="74">
        <f t="shared" si="49"/>
        <v>0</v>
      </c>
      <c r="AC136" s="16"/>
      <c r="AD136" s="16"/>
      <c r="AE136" s="74">
        <f t="shared" si="50"/>
        <v>0</v>
      </c>
      <c r="AF136" s="16"/>
      <c r="AG136" s="16"/>
      <c r="AH136" s="73">
        <f>AG136-AF136</f>
        <v>0</v>
      </c>
      <c r="AI136" s="16"/>
      <c r="AJ136" s="16"/>
      <c r="AK136" s="74">
        <f t="shared" si="52"/>
        <v>0</v>
      </c>
      <c r="AL136" s="16"/>
      <c r="AM136" s="16"/>
      <c r="AN136" s="74">
        <f t="shared" si="53"/>
        <v>0</v>
      </c>
      <c r="AO136" s="111"/>
      <c r="AP136" s="111"/>
      <c r="AQ136" s="74">
        <f t="shared" si="54"/>
        <v>0</v>
      </c>
      <c r="AR136" s="16"/>
      <c r="AS136" s="16"/>
      <c r="AT136" s="74">
        <f t="shared" si="55"/>
        <v>0</v>
      </c>
      <c r="AU136" s="16"/>
      <c r="AV136" s="16"/>
      <c r="AW136" s="74">
        <f t="shared" si="56"/>
        <v>0</v>
      </c>
      <c r="AX136" s="16"/>
      <c r="AY136" s="16"/>
      <c r="AZ136" s="74">
        <f t="shared" si="57"/>
        <v>0</v>
      </c>
      <c r="BA136" s="16"/>
      <c r="BB136" s="16"/>
      <c r="BC136" s="74">
        <f t="shared" si="58"/>
        <v>0</v>
      </c>
      <c r="BD136" s="16"/>
      <c r="BE136" s="16"/>
      <c r="BF136" s="74">
        <f t="shared" si="59"/>
        <v>0</v>
      </c>
      <c r="BG136" s="16"/>
      <c r="BH136" s="16"/>
      <c r="BI136" s="74">
        <f t="shared" si="60"/>
        <v>0</v>
      </c>
      <c r="BJ136" s="16"/>
      <c r="BK136" s="16"/>
      <c r="BL136" s="74">
        <f t="shared" si="61"/>
        <v>0</v>
      </c>
      <c r="BM136" s="16"/>
      <c r="BN136" s="16"/>
      <c r="BO136" s="74">
        <f t="shared" si="62"/>
        <v>0</v>
      </c>
    </row>
    <row r="137" spans="1:67" s="110" customFormat="1" ht="63.75" customHeight="1" hidden="1">
      <c r="A137" s="4"/>
      <c r="B137" s="123"/>
      <c r="C137" s="14"/>
      <c r="D137" s="14"/>
      <c r="E137" s="14"/>
      <c r="F137" s="16"/>
      <c r="G137" s="74">
        <f t="shared" si="42"/>
        <v>0</v>
      </c>
      <c r="H137" s="14"/>
      <c r="I137" s="14"/>
      <c r="J137" s="74">
        <f t="shared" si="43"/>
        <v>0</v>
      </c>
      <c r="K137" s="16"/>
      <c r="L137" s="16"/>
      <c r="M137" s="74">
        <f t="shared" si="44"/>
        <v>0</v>
      </c>
      <c r="N137" s="73"/>
      <c r="O137" s="73"/>
      <c r="P137" s="74">
        <f t="shared" si="45"/>
        <v>0</v>
      </c>
      <c r="Q137" s="16"/>
      <c r="R137" s="16"/>
      <c r="S137" s="74">
        <f t="shared" si="46"/>
        <v>0</v>
      </c>
      <c r="T137" s="14"/>
      <c r="U137" s="14"/>
      <c r="V137" s="77">
        <f t="shared" si="47"/>
        <v>0</v>
      </c>
      <c r="W137" s="16"/>
      <c r="X137" s="16"/>
      <c r="Y137" s="77">
        <f t="shared" si="48"/>
        <v>0</v>
      </c>
      <c r="Z137" s="16"/>
      <c r="AA137" s="16"/>
      <c r="AB137" s="74">
        <f t="shared" si="49"/>
        <v>0</v>
      </c>
      <c r="AC137" s="16"/>
      <c r="AD137" s="16"/>
      <c r="AE137" s="74">
        <f t="shared" si="50"/>
        <v>0</v>
      </c>
      <c r="AF137" s="16"/>
      <c r="AG137" s="16"/>
      <c r="AH137" s="73">
        <f>AG137-AF137</f>
        <v>0</v>
      </c>
      <c r="AI137" s="16"/>
      <c r="AJ137" s="16"/>
      <c r="AK137" s="74">
        <f t="shared" si="52"/>
        <v>0</v>
      </c>
      <c r="AL137" s="16"/>
      <c r="AM137" s="16"/>
      <c r="AN137" s="74">
        <f t="shared" si="53"/>
        <v>0</v>
      </c>
      <c r="AO137" s="31"/>
      <c r="AP137" s="31"/>
      <c r="AQ137" s="74">
        <f t="shared" si="54"/>
        <v>0</v>
      </c>
      <c r="AR137" s="16"/>
      <c r="AS137" s="16"/>
      <c r="AT137" s="74">
        <f t="shared" si="55"/>
        <v>0</v>
      </c>
      <c r="AU137" s="16"/>
      <c r="AV137" s="16"/>
      <c r="AW137" s="74">
        <f t="shared" si="56"/>
        <v>0</v>
      </c>
      <c r="AX137" s="16"/>
      <c r="AY137" s="16"/>
      <c r="AZ137" s="74">
        <f t="shared" si="57"/>
        <v>0</v>
      </c>
      <c r="BA137" s="16"/>
      <c r="BB137" s="16"/>
      <c r="BC137" s="74">
        <f t="shared" si="58"/>
        <v>0</v>
      </c>
      <c r="BD137" s="16"/>
      <c r="BE137" s="16"/>
      <c r="BF137" s="74">
        <f t="shared" si="59"/>
        <v>0</v>
      </c>
      <c r="BG137" s="16"/>
      <c r="BH137" s="16"/>
      <c r="BI137" s="74">
        <f t="shared" si="60"/>
        <v>0</v>
      </c>
      <c r="BJ137" s="16"/>
      <c r="BK137" s="16"/>
      <c r="BL137" s="74">
        <f t="shared" si="61"/>
        <v>0</v>
      </c>
      <c r="BM137" s="16"/>
      <c r="BN137" s="16"/>
      <c r="BO137" s="74">
        <f t="shared" si="62"/>
        <v>0</v>
      </c>
    </row>
    <row r="138" spans="1:67" s="110" customFormat="1" ht="30.75" customHeight="1">
      <c r="A138" s="4"/>
      <c r="B138" s="123" t="s">
        <v>162</v>
      </c>
      <c r="C138" s="14">
        <v>16027000</v>
      </c>
      <c r="D138" s="14"/>
      <c r="E138" s="14">
        <v>16081727</v>
      </c>
      <c r="F138" s="16"/>
      <c r="G138" s="74">
        <f t="shared" si="42"/>
        <v>54727</v>
      </c>
      <c r="H138" s="14">
        <v>7801000</v>
      </c>
      <c r="I138" s="14">
        <v>7801000</v>
      </c>
      <c r="J138" s="74">
        <f t="shared" si="43"/>
        <v>0</v>
      </c>
      <c r="K138" s="16">
        <v>3331000</v>
      </c>
      <c r="L138" s="16">
        <v>3331000</v>
      </c>
      <c r="M138" s="74">
        <f t="shared" si="44"/>
        <v>0</v>
      </c>
      <c r="N138" s="73">
        <v>391000</v>
      </c>
      <c r="O138" s="73">
        <v>391000</v>
      </c>
      <c r="P138" s="74">
        <f t="shared" si="45"/>
        <v>0</v>
      </c>
      <c r="Q138" s="16">
        <v>163000</v>
      </c>
      <c r="R138" s="16">
        <v>163000</v>
      </c>
      <c r="S138" s="74">
        <f t="shared" si="46"/>
        <v>0</v>
      </c>
      <c r="T138" s="14">
        <v>975000</v>
      </c>
      <c r="U138" s="14">
        <v>975000</v>
      </c>
      <c r="V138" s="77">
        <f t="shared" si="47"/>
        <v>0</v>
      </c>
      <c r="W138" s="16">
        <v>674000</v>
      </c>
      <c r="X138" s="16">
        <v>674000</v>
      </c>
      <c r="Y138" s="77">
        <f t="shared" si="48"/>
        <v>0</v>
      </c>
      <c r="Z138" s="16">
        <v>643000</v>
      </c>
      <c r="AA138" s="16">
        <v>643000</v>
      </c>
      <c r="AB138" s="74">
        <f t="shared" si="49"/>
        <v>0</v>
      </c>
      <c r="AC138" s="16">
        <v>139000</v>
      </c>
      <c r="AD138" s="16">
        <v>139000</v>
      </c>
      <c r="AE138" s="74">
        <f t="shared" si="50"/>
        <v>0</v>
      </c>
      <c r="AF138" s="16">
        <v>66000</v>
      </c>
      <c r="AG138" s="16">
        <v>66000</v>
      </c>
      <c r="AH138" s="73">
        <f>AG138-AF138</f>
        <v>0</v>
      </c>
      <c r="AI138" s="16">
        <v>23000</v>
      </c>
      <c r="AJ138" s="16">
        <v>23000</v>
      </c>
      <c r="AK138" s="74">
        <f t="shared" si="52"/>
        <v>0</v>
      </c>
      <c r="AL138" s="16">
        <v>245000</v>
      </c>
      <c r="AM138" s="16">
        <v>245000</v>
      </c>
      <c r="AN138" s="74">
        <f t="shared" si="53"/>
        <v>0</v>
      </c>
      <c r="AO138" s="31">
        <v>221000</v>
      </c>
      <c r="AP138" s="31">
        <v>221000</v>
      </c>
      <c r="AQ138" s="74">
        <f t="shared" si="54"/>
        <v>0</v>
      </c>
      <c r="AR138" s="16">
        <v>95000</v>
      </c>
      <c r="AS138" s="16">
        <v>117727</v>
      </c>
      <c r="AT138" s="74">
        <f t="shared" si="55"/>
        <v>22727</v>
      </c>
      <c r="AU138" s="16">
        <v>75000</v>
      </c>
      <c r="AV138" s="16">
        <v>75000</v>
      </c>
      <c r="AW138" s="74">
        <f t="shared" si="56"/>
        <v>0</v>
      </c>
      <c r="AX138" s="16">
        <v>190000</v>
      </c>
      <c r="AY138" s="16">
        <v>210000</v>
      </c>
      <c r="AZ138" s="74">
        <f t="shared" si="57"/>
        <v>20000</v>
      </c>
      <c r="BA138" s="16">
        <v>265000</v>
      </c>
      <c r="BB138" s="16">
        <v>265000</v>
      </c>
      <c r="BC138" s="74">
        <f t="shared" si="58"/>
        <v>0</v>
      </c>
      <c r="BD138" s="16">
        <v>66000</v>
      </c>
      <c r="BE138" s="16">
        <v>66000</v>
      </c>
      <c r="BF138" s="74">
        <f t="shared" si="59"/>
        <v>0</v>
      </c>
      <c r="BG138" s="16">
        <v>215000</v>
      </c>
      <c r="BH138" s="16">
        <v>215000</v>
      </c>
      <c r="BI138" s="74">
        <f t="shared" si="60"/>
        <v>0</v>
      </c>
      <c r="BJ138" s="16">
        <v>83000</v>
      </c>
      <c r="BK138" s="16">
        <v>95000</v>
      </c>
      <c r="BL138" s="74">
        <f t="shared" si="61"/>
        <v>12000</v>
      </c>
      <c r="BM138" s="16">
        <v>366000</v>
      </c>
      <c r="BN138" s="16">
        <v>366000</v>
      </c>
      <c r="BO138" s="74">
        <f t="shared" si="62"/>
        <v>0</v>
      </c>
    </row>
    <row r="139" spans="1:67" s="6" customFormat="1" ht="14.25" customHeight="1">
      <c r="A139" s="4"/>
      <c r="B139" s="34"/>
      <c r="C139" s="14"/>
      <c r="D139" s="14"/>
      <c r="E139" s="14"/>
      <c r="F139" s="16"/>
      <c r="G139" s="74"/>
      <c r="H139" s="14"/>
      <c r="I139" s="14"/>
      <c r="J139" s="74"/>
      <c r="K139" s="16"/>
      <c r="L139" s="16"/>
      <c r="M139" s="74"/>
      <c r="N139" s="16"/>
      <c r="O139" s="16"/>
      <c r="P139" s="73"/>
      <c r="Q139" s="16"/>
      <c r="R139" s="16"/>
      <c r="S139" s="74"/>
      <c r="T139" s="14"/>
      <c r="U139" s="14"/>
      <c r="V139" s="75"/>
      <c r="W139" s="16"/>
      <c r="X139" s="16"/>
      <c r="Y139" s="77"/>
      <c r="Z139" s="16"/>
      <c r="AA139" s="16"/>
      <c r="AB139" s="74"/>
      <c r="AC139" s="16"/>
      <c r="AD139" s="16"/>
      <c r="AE139" s="74"/>
      <c r="AF139" s="16"/>
      <c r="AG139" s="16"/>
      <c r="AH139" s="73"/>
      <c r="AI139" s="16"/>
      <c r="AJ139" s="16"/>
      <c r="AK139" s="74"/>
      <c r="AL139" s="16"/>
      <c r="AM139" s="16"/>
      <c r="AN139" s="74"/>
      <c r="AO139" s="30"/>
      <c r="AP139" s="30"/>
      <c r="AQ139" s="74"/>
      <c r="AR139" s="16"/>
      <c r="AS139" s="16"/>
      <c r="AT139" s="74"/>
      <c r="AU139" s="16"/>
      <c r="AV139" s="16"/>
      <c r="AW139" s="74"/>
      <c r="AX139" s="16"/>
      <c r="AY139" s="16"/>
      <c r="AZ139" s="74"/>
      <c r="BA139" s="16"/>
      <c r="BB139" s="16"/>
      <c r="BC139" s="74"/>
      <c r="BD139" s="16"/>
      <c r="BE139" s="16"/>
      <c r="BF139" s="74"/>
      <c r="BG139" s="16"/>
      <c r="BH139" s="16"/>
      <c r="BI139" s="74"/>
      <c r="BJ139" s="16"/>
      <c r="BK139" s="16"/>
      <c r="BL139" s="74"/>
      <c r="BM139" s="16"/>
      <c r="BN139" s="16"/>
      <c r="BO139" s="74"/>
    </row>
    <row r="140" spans="1:67" s="6" customFormat="1" ht="15.75">
      <c r="A140" s="4"/>
      <c r="B140" s="44"/>
      <c r="C140" s="42"/>
      <c r="D140" s="42"/>
      <c r="E140" s="42"/>
      <c r="F140" s="42"/>
      <c r="G140" s="83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58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</row>
    <row r="141" spans="1:67" s="6" customFormat="1" ht="15.75" hidden="1">
      <c r="A141" s="4"/>
      <c r="B141" s="5"/>
      <c r="C141" s="16"/>
      <c r="D141" s="14"/>
      <c r="E141" s="16"/>
      <c r="F141" s="16"/>
      <c r="G141" s="73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2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</row>
    <row r="142" spans="1:67" s="6" customFormat="1" ht="15.75" hidden="1">
      <c r="A142" s="4"/>
      <c r="B142" s="5"/>
      <c r="C142" s="16"/>
      <c r="D142" s="14"/>
      <c r="E142" s="16"/>
      <c r="F142" s="16"/>
      <c r="G142" s="73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2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</row>
    <row r="143" spans="1:67" s="6" customFormat="1" ht="15.75" hidden="1">
      <c r="A143" s="4"/>
      <c r="B143" s="5"/>
      <c r="C143" s="16"/>
      <c r="D143" s="14"/>
      <c r="E143" s="16"/>
      <c r="F143" s="16"/>
      <c r="G143" s="73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2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</row>
    <row r="144" spans="1:67" s="6" customFormat="1" ht="15.75" hidden="1">
      <c r="A144" s="4"/>
      <c r="B144" s="5"/>
      <c r="C144" s="16"/>
      <c r="D144" s="14"/>
      <c r="E144" s="16"/>
      <c r="F144" s="16"/>
      <c r="G144" s="73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2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</row>
    <row r="145" spans="1:67" s="6" customFormat="1" ht="31.5" hidden="1">
      <c r="A145" s="4"/>
      <c r="B145" s="34" t="s">
        <v>25</v>
      </c>
      <c r="C145" s="16"/>
      <c r="D145" s="14"/>
      <c r="E145" s="16"/>
      <c r="F145" s="16"/>
      <c r="G145" s="73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2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</row>
    <row r="146" spans="1:68" s="6" customFormat="1" ht="15.75" hidden="1">
      <c r="A146" s="4"/>
      <c r="B146" s="5"/>
      <c r="C146" s="16"/>
      <c r="D146" s="14"/>
      <c r="E146" s="16"/>
      <c r="F146" s="16"/>
      <c r="G146" s="73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2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/>
    </row>
    <row r="147" spans="1:68" s="6" customFormat="1" ht="15.75" hidden="1">
      <c r="A147" s="4"/>
      <c r="B147" s="5"/>
      <c r="C147" s="16"/>
      <c r="D147" s="14"/>
      <c r="E147" s="16"/>
      <c r="F147" s="16"/>
      <c r="G147" s="73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2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/>
    </row>
    <row r="148" spans="1:68" s="6" customFormat="1" ht="15.75" hidden="1">
      <c r="A148" s="4"/>
      <c r="B148" s="5"/>
      <c r="C148" s="16"/>
      <c r="D148" s="14"/>
      <c r="E148" s="16"/>
      <c r="F148" s="16"/>
      <c r="G148" s="73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2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/>
    </row>
    <row r="149" spans="1:68" s="6" customFormat="1" ht="15.75" hidden="1">
      <c r="A149" s="4"/>
      <c r="B149" s="5"/>
      <c r="C149" s="16"/>
      <c r="D149" s="14"/>
      <c r="E149" s="16"/>
      <c r="F149" s="16"/>
      <c r="G149" s="73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2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/>
    </row>
    <row r="150" spans="1:68" s="6" customFormat="1" ht="15.75" hidden="1">
      <c r="A150" s="4"/>
      <c r="B150" s="5"/>
      <c r="C150" s="16"/>
      <c r="D150" s="14"/>
      <c r="E150" s="16"/>
      <c r="F150" s="16"/>
      <c r="G150" s="73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2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/>
    </row>
    <row r="151" spans="1:68" s="6" customFormat="1" ht="15.75" hidden="1">
      <c r="A151" s="4"/>
      <c r="B151" s="5"/>
      <c r="C151" s="16"/>
      <c r="D151" s="14"/>
      <c r="E151" s="16"/>
      <c r="F151" s="16"/>
      <c r="G151" s="73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2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/>
    </row>
    <row r="152" spans="1:68" s="6" customFormat="1" ht="15.75" hidden="1">
      <c r="A152" s="4"/>
      <c r="B152" s="5"/>
      <c r="C152" s="16"/>
      <c r="D152" s="14"/>
      <c r="E152" s="16"/>
      <c r="F152" s="16"/>
      <c r="G152" s="73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2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/>
    </row>
    <row r="153" spans="1:68" s="6" customFormat="1" ht="15.75" hidden="1">
      <c r="A153" s="4"/>
      <c r="B153" s="5"/>
      <c r="C153" s="16"/>
      <c r="D153" s="14"/>
      <c r="E153" s="16"/>
      <c r="F153" s="16"/>
      <c r="G153" s="73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2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/>
    </row>
    <row r="154" spans="1:68" s="6" customFormat="1" ht="15.75" hidden="1">
      <c r="A154" s="4"/>
      <c r="B154" s="5"/>
      <c r="C154" s="16"/>
      <c r="D154" s="14"/>
      <c r="E154" s="16"/>
      <c r="F154" s="16"/>
      <c r="G154" s="73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2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/>
    </row>
    <row r="155" spans="1:68" s="6" customFormat="1" ht="15.75" hidden="1">
      <c r="A155" s="4"/>
      <c r="B155" s="44"/>
      <c r="C155" s="57"/>
      <c r="D155" s="57"/>
      <c r="E155" s="57"/>
      <c r="F155" s="57"/>
      <c r="G155" s="84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58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/>
    </row>
    <row r="156" spans="1:68" s="6" customFormat="1" ht="42.75" customHeight="1">
      <c r="A156" s="4"/>
      <c r="B156" s="59" t="s">
        <v>39</v>
      </c>
      <c r="C156" s="24">
        <f>SUM(C157:C168)</f>
        <v>820324530</v>
      </c>
      <c r="D156" s="24">
        <f>SUM(D157:D167)</f>
        <v>171288948</v>
      </c>
      <c r="E156" s="24">
        <f>SUM(E157:E168)</f>
        <v>839363176</v>
      </c>
      <c r="F156" s="24">
        <f>SUM(F157:F166)</f>
        <v>185234948</v>
      </c>
      <c r="G156" s="78">
        <f>E156-C156</f>
        <v>19038646</v>
      </c>
      <c r="H156" s="24">
        <f>SUM(H157:H168)</f>
        <v>148878995</v>
      </c>
      <c r="I156" s="24">
        <f>SUM(I157:I168)</f>
        <v>151913211</v>
      </c>
      <c r="J156" s="86">
        <f>I156-H156</f>
        <v>3034216</v>
      </c>
      <c r="K156" s="24">
        <f>SUM(K157:K168)</f>
        <v>13601549</v>
      </c>
      <c r="L156" s="24">
        <f>SUM(L157:L168)</f>
        <v>13897877</v>
      </c>
      <c r="M156" s="78">
        <f>L156-K156</f>
        <v>296328</v>
      </c>
      <c r="N156" s="24">
        <f>SUM(N157:N168)</f>
        <v>20744261</v>
      </c>
      <c r="O156" s="24">
        <f>SUM(O157:O168)</f>
        <v>20819261</v>
      </c>
      <c r="P156" s="97">
        <f>O156-N156</f>
        <v>75000</v>
      </c>
      <c r="Q156" s="62">
        <f>SUM(Q157:Q168)</f>
        <v>29852702</v>
      </c>
      <c r="R156" s="62">
        <f>SUM(R157:R168)</f>
        <v>30010564</v>
      </c>
      <c r="S156" s="96">
        <f>R156-Q156</f>
        <v>157862</v>
      </c>
      <c r="T156" s="63">
        <f>SUM(T157:T168)</f>
        <v>44134309</v>
      </c>
      <c r="U156" s="24">
        <f>SUM(U157:U168)</f>
        <v>44438878</v>
      </c>
      <c r="V156" s="96">
        <f>U156-T156</f>
        <v>304569</v>
      </c>
      <c r="W156" s="24">
        <f>SUM(W157:W168)</f>
        <v>54912402</v>
      </c>
      <c r="X156" s="24">
        <f>SUM(X157:X168)</f>
        <v>54909854</v>
      </c>
      <c r="Y156" s="86">
        <f>X156-W156</f>
        <v>-2548</v>
      </c>
      <c r="Z156" s="24">
        <f>SUM(Z157:Z168)</f>
        <v>84675977</v>
      </c>
      <c r="AA156" s="24">
        <f>SUM(AA157:AA168)</f>
        <v>84675977</v>
      </c>
      <c r="AB156" s="96">
        <f>AA156-Z156</f>
        <v>0</v>
      </c>
      <c r="AC156" s="24">
        <f>SUM(AC157:AC168)</f>
        <v>14082000</v>
      </c>
      <c r="AD156" s="24">
        <f>SUM(AD157:AD168)</f>
        <v>14132000</v>
      </c>
      <c r="AE156" s="96">
        <f>AD156-AC156</f>
        <v>50000</v>
      </c>
      <c r="AF156" s="15">
        <f>SUM(AF157:AF168)</f>
        <v>17714797</v>
      </c>
      <c r="AG156" s="24">
        <f>SUM(AG157:AG168)</f>
        <v>17724797</v>
      </c>
      <c r="AH156" s="88">
        <f>AG156-AF156</f>
        <v>10000</v>
      </c>
      <c r="AI156" s="24">
        <f>SUM(AI157:AI168)</f>
        <v>13329900</v>
      </c>
      <c r="AJ156" s="24">
        <f>SUM(AJ157:AJ168)</f>
        <v>13548180</v>
      </c>
      <c r="AK156" s="88">
        <f>AJ156-AI156</f>
        <v>218280</v>
      </c>
      <c r="AL156" s="15">
        <f>SUM(AL157:AL168)</f>
        <v>26162639</v>
      </c>
      <c r="AM156" s="15">
        <f>SUM(AM157:AM168)</f>
        <v>26162639</v>
      </c>
      <c r="AN156" s="96">
        <f>AM156-AL156</f>
        <v>0</v>
      </c>
      <c r="AO156" s="24">
        <f>SUM(AO157:AO168)</f>
        <v>25685255</v>
      </c>
      <c r="AP156" s="24">
        <f>SUM(AP157:AP168)</f>
        <v>25845374</v>
      </c>
      <c r="AQ156" s="86">
        <f>AP156-AO156</f>
        <v>160119</v>
      </c>
      <c r="AR156" s="15">
        <f>SUM(AR157:AR168)</f>
        <v>28378788</v>
      </c>
      <c r="AS156" s="15">
        <f>SUM(AS157:AS168)</f>
        <v>28374788</v>
      </c>
      <c r="AT156" s="96">
        <f>AS156-AR156</f>
        <v>-4000</v>
      </c>
      <c r="AU156" s="24">
        <f>SUM(AU157:AU168)</f>
        <v>13012469</v>
      </c>
      <c r="AV156" s="24">
        <f>SUM(AV159:AV168)</f>
        <v>13257269</v>
      </c>
      <c r="AW156" s="78">
        <f>AV156-AU156</f>
        <v>244800</v>
      </c>
      <c r="AX156" s="24">
        <f>SUM(AX157:AX168)</f>
        <v>20610348</v>
      </c>
      <c r="AY156" s="24">
        <f>SUM(AY159:AY168)</f>
        <v>20768348</v>
      </c>
      <c r="AZ156" s="88">
        <f>AY156-AX156</f>
        <v>158000</v>
      </c>
      <c r="BA156" s="15">
        <f>SUM(BA157:BA168)</f>
        <v>18699572</v>
      </c>
      <c r="BB156" s="15">
        <f>SUM(BB159:BB168)</f>
        <v>18709722</v>
      </c>
      <c r="BC156" s="88">
        <f>BB156-BA156</f>
        <v>10150</v>
      </c>
      <c r="BD156" s="24">
        <f>SUM(BD157:BD168)</f>
        <v>30797816</v>
      </c>
      <c r="BE156" s="24">
        <f>SUM(BE159:BE168)</f>
        <v>30951258</v>
      </c>
      <c r="BF156" s="88">
        <f>BE156-BD156</f>
        <v>153442</v>
      </c>
      <c r="BG156" s="24">
        <f>SUM(BG157:BG168)</f>
        <v>10398728</v>
      </c>
      <c r="BH156" s="24">
        <f>SUM(BH159:BH168)</f>
        <v>10561156</v>
      </c>
      <c r="BI156" s="90">
        <f>BH156-BG156</f>
        <v>162428</v>
      </c>
      <c r="BJ156" s="24">
        <f>SUM(BJ157:BJ168)</f>
        <v>32854675</v>
      </c>
      <c r="BK156" s="24">
        <f>SUM(BK157:BK168)</f>
        <v>29360000</v>
      </c>
      <c r="BL156" s="88">
        <f>BK156-BJ156</f>
        <v>-3494675</v>
      </c>
      <c r="BM156" s="15">
        <f>SUM(BM157:BM168)</f>
        <v>508400</v>
      </c>
      <c r="BN156" s="15">
        <f>SUM(BN157:BN168)</f>
        <v>4067075</v>
      </c>
      <c r="BO156" s="86">
        <f>BN156-BM156</f>
        <v>3558675</v>
      </c>
      <c r="BP156"/>
    </row>
    <row r="157" spans="1:68" s="110" customFormat="1" ht="31.5" customHeight="1">
      <c r="A157" s="4"/>
      <c r="B157" s="10" t="s">
        <v>96</v>
      </c>
      <c r="C157" s="14">
        <v>435000</v>
      </c>
      <c r="D157" s="14">
        <v>435000</v>
      </c>
      <c r="E157" s="14">
        <v>381000</v>
      </c>
      <c r="F157" s="14">
        <v>381000</v>
      </c>
      <c r="G157" s="74">
        <f>E157-C157</f>
        <v>-54000</v>
      </c>
      <c r="H157" s="16"/>
      <c r="I157" s="16"/>
      <c r="J157" s="73">
        <f>I157-H157</f>
        <v>0</v>
      </c>
      <c r="K157" s="16"/>
      <c r="L157" s="16"/>
      <c r="M157" s="74">
        <f>L157-K157</f>
        <v>0</v>
      </c>
      <c r="N157" s="28"/>
      <c r="O157" s="28"/>
      <c r="P157" s="92">
        <f>O157-N157</f>
        <v>0</v>
      </c>
      <c r="Q157" s="28"/>
      <c r="R157" s="28"/>
      <c r="S157" s="93">
        <f>R157-Q157</f>
        <v>0</v>
      </c>
      <c r="T157" s="16"/>
      <c r="U157" s="16"/>
      <c r="V157" s="93">
        <f>U157-T157</f>
        <v>0</v>
      </c>
      <c r="W157" s="16"/>
      <c r="X157" s="16"/>
      <c r="Y157" s="73">
        <f>X157-W157</f>
        <v>0</v>
      </c>
      <c r="Z157" s="16"/>
      <c r="AA157" s="16"/>
      <c r="AB157" s="93">
        <f>AA157-Z157</f>
        <v>0</v>
      </c>
      <c r="AC157" s="16"/>
      <c r="AD157" s="16"/>
      <c r="AE157" s="93">
        <f>AD157-AC157</f>
        <v>0</v>
      </c>
      <c r="AF157" s="16"/>
      <c r="AG157" s="16"/>
      <c r="AH157" s="89">
        <f>AG157-AF157</f>
        <v>0</v>
      </c>
      <c r="AI157" s="16"/>
      <c r="AJ157" s="16"/>
      <c r="AK157" s="89">
        <f>AJ157-AI157</f>
        <v>0</v>
      </c>
      <c r="AL157" s="16"/>
      <c r="AM157" s="16"/>
      <c r="AN157" s="93">
        <f>AM157-AL157</f>
        <v>0</v>
      </c>
      <c r="AO157" s="16"/>
      <c r="AP157" s="16"/>
      <c r="AQ157" s="73">
        <f>AP157-AO157</f>
        <v>0</v>
      </c>
      <c r="AR157" s="16"/>
      <c r="AS157" s="16"/>
      <c r="AT157" s="93">
        <f>AS157-AR157</f>
        <v>0</v>
      </c>
      <c r="AU157" s="16"/>
      <c r="AV157" s="16"/>
      <c r="AW157" s="74">
        <f>AV157-AU157</f>
        <v>0</v>
      </c>
      <c r="AX157" s="16"/>
      <c r="AY157" s="16"/>
      <c r="AZ157" s="89">
        <f>AY157-AX157</f>
        <v>0</v>
      </c>
      <c r="BA157" s="16"/>
      <c r="BB157" s="16"/>
      <c r="BC157" s="89">
        <f>BB157-BA157</f>
        <v>0</v>
      </c>
      <c r="BD157" s="16"/>
      <c r="BE157" s="16"/>
      <c r="BF157" s="89">
        <f>BE157-BD157</f>
        <v>0</v>
      </c>
      <c r="BG157" s="16"/>
      <c r="BH157" s="16"/>
      <c r="BI157" s="91">
        <f>BH157-BG157</f>
        <v>0</v>
      </c>
      <c r="BJ157" s="31"/>
      <c r="BK157" s="31"/>
      <c r="BL157" s="89">
        <f>BK157-BJ157</f>
        <v>0</v>
      </c>
      <c r="BM157" s="16"/>
      <c r="BN157" s="16"/>
      <c r="BO157" s="73">
        <f>BN157-BM157</f>
        <v>0</v>
      </c>
      <c r="BP157" s="113"/>
    </row>
    <row r="158" spans="1:68" s="110" customFormat="1" ht="31.5" customHeight="1">
      <c r="A158" s="4"/>
      <c r="B158" s="10" t="s">
        <v>97</v>
      </c>
      <c r="C158" s="16">
        <v>3703378</v>
      </c>
      <c r="D158" s="16">
        <v>3703378</v>
      </c>
      <c r="E158" s="16">
        <v>3703378</v>
      </c>
      <c r="F158" s="16">
        <v>3703378</v>
      </c>
      <c r="G158" s="74">
        <f>E158-C158</f>
        <v>0</v>
      </c>
      <c r="H158" s="16"/>
      <c r="I158" s="16"/>
      <c r="J158" s="73">
        <f>I158-H158</f>
        <v>0</v>
      </c>
      <c r="K158" s="16"/>
      <c r="L158" s="16"/>
      <c r="M158" s="74">
        <f>L158-K158</f>
        <v>0</v>
      </c>
      <c r="N158" s="16"/>
      <c r="O158" s="16"/>
      <c r="P158" s="87">
        <f>O158-N158</f>
        <v>0</v>
      </c>
      <c r="Q158" s="16"/>
      <c r="R158" s="16"/>
      <c r="S158" s="93">
        <f>R158-Q158</f>
        <v>0</v>
      </c>
      <c r="T158" s="28"/>
      <c r="U158" s="16"/>
      <c r="V158" s="93">
        <f>U158-T158</f>
        <v>0</v>
      </c>
      <c r="W158" s="16"/>
      <c r="X158" s="16"/>
      <c r="Y158" s="73">
        <f>X158-W158</f>
        <v>0</v>
      </c>
      <c r="Z158" s="16"/>
      <c r="AA158" s="16"/>
      <c r="AB158" s="93">
        <f>AA158-Z158</f>
        <v>0</v>
      </c>
      <c r="AC158" s="16"/>
      <c r="AD158" s="16"/>
      <c r="AE158" s="93">
        <f>AD158-AC158</f>
        <v>0</v>
      </c>
      <c r="AF158" s="16"/>
      <c r="AG158" s="16"/>
      <c r="AH158" s="89">
        <f>AG158-AF158</f>
        <v>0</v>
      </c>
      <c r="AI158" s="16"/>
      <c r="AJ158" s="16"/>
      <c r="AK158" s="89">
        <f>AJ158-AI158</f>
        <v>0</v>
      </c>
      <c r="AL158" s="16"/>
      <c r="AM158" s="16"/>
      <c r="AN158" s="93">
        <f>AM158-AL158</f>
        <v>0</v>
      </c>
      <c r="AO158" s="16"/>
      <c r="AP158" s="16"/>
      <c r="AQ158" s="73">
        <f>AP158-AO158</f>
        <v>0</v>
      </c>
      <c r="AR158" s="16"/>
      <c r="AS158" s="16"/>
      <c r="AT158" s="93">
        <f>AS158-AR158</f>
        <v>0</v>
      </c>
      <c r="AU158" s="16"/>
      <c r="AV158" s="16"/>
      <c r="AW158" s="74">
        <f>AV158-AU158</f>
        <v>0</v>
      </c>
      <c r="AX158" s="16"/>
      <c r="AY158" s="16"/>
      <c r="AZ158" s="89">
        <f>AY158-AX158</f>
        <v>0</v>
      </c>
      <c r="BA158" s="16"/>
      <c r="BB158" s="16"/>
      <c r="BC158" s="89">
        <f>BB158-BA158</f>
        <v>0</v>
      </c>
      <c r="BD158" s="16"/>
      <c r="BE158" s="16"/>
      <c r="BF158" s="89">
        <f>BE158-BD158</f>
        <v>0</v>
      </c>
      <c r="BG158" s="111"/>
      <c r="BH158" s="111"/>
      <c r="BI158" s="91">
        <f>BH158-BG158</f>
        <v>0</v>
      </c>
      <c r="BJ158" s="16"/>
      <c r="BK158" s="16"/>
      <c r="BL158" s="89">
        <f>BK158-BJ158</f>
        <v>0</v>
      </c>
      <c r="BM158" s="16"/>
      <c r="BN158" s="16"/>
      <c r="BO158" s="73">
        <f>BN158-BM158</f>
        <v>0</v>
      </c>
      <c r="BP158" s="113"/>
    </row>
    <row r="159" spans="1:68" s="110" customFormat="1" ht="31.5" customHeight="1">
      <c r="A159" s="4"/>
      <c r="B159" s="10" t="s">
        <v>49</v>
      </c>
      <c r="C159" s="14">
        <v>455448000</v>
      </c>
      <c r="D159" s="14"/>
      <c r="E159" s="14">
        <v>455448000</v>
      </c>
      <c r="F159" s="14"/>
      <c r="G159" s="74">
        <f>E159-C159</f>
        <v>0</v>
      </c>
      <c r="H159" s="16"/>
      <c r="I159" s="16"/>
      <c r="J159" s="73">
        <f>I159-H159</f>
        <v>0</v>
      </c>
      <c r="K159" s="16"/>
      <c r="L159" s="16"/>
      <c r="M159" s="74">
        <f>L159-K159</f>
        <v>0</v>
      </c>
      <c r="N159" s="16">
        <v>18287000</v>
      </c>
      <c r="O159" s="16">
        <v>18287000</v>
      </c>
      <c r="P159" s="114">
        <f>O159-N159</f>
        <v>0</v>
      </c>
      <c r="Q159" s="28">
        <v>28419000</v>
      </c>
      <c r="R159" s="28">
        <v>28419000</v>
      </c>
      <c r="S159" s="93">
        <f>R159-Q159</f>
        <v>0</v>
      </c>
      <c r="T159" s="16">
        <v>41672000</v>
      </c>
      <c r="U159" s="16">
        <v>41672000</v>
      </c>
      <c r="V159" s="93">
        <f>U159-T159</f>
        <v>0</v>
      </c>
      <c r="W159" s="16">
        <v>51287000</v>
      </c>
      <c r="X159" s="16">
        <v>51287000</v>
      </c>
      <c r="Y159" s="73">
        <f>X159-W159</f>
        <v>0</v>
      </c>
      <c r="Z159" s="16">
        <v>81061000</v>
      </c>
      <c r="AA159" s="16">
        <v>81061000</v>
      </c>
      <c r="AB159" s="93">
        <f>AA159-Z159</f>
        <v>0</v>
      </c>
      <c r="AC159" s="16">
        <v>13442000</v>
      </c>
      <c r="AD159" s="16">
        <v>13442000</v>
      </c>
      <c r="AE159" s="93">
        <f>AD159-AC159</f>
        <v>0</v>
      </c>
      <c r="AF159" s="16">
        <v>15866000</v>
      </c>
      <c r="AG159" s="16">
        <v>15866000</v>
      </c>
      <c r="AH159" s="89">
        <f>AG159-AF159</f>
        <v>0</v>
      </c>
      <c r="AI159" s="16">
        <v>12974000</v>
      </c>
      <c r="AJ159" s="16">
        <v>12974000</v>
      </c>
      <c r="AK159" s="89">
        <f>AJ159-AI159</f>
        <v>0</v>
      </c>
      <c r="AL159" s="16">
        <v>24292000</v>
      </c>
      <c r="AM159" s="16">
        <v>24292000</v>
      </c>
      <c r="AN159" s="93">
        <f>AM159-AL159</f>
        <v>0</v>
      </c>
      <c r="AO159" s="16">
        <v>24713000</v>
      </c>
      <c r="AP159" s="16">
        <v>24713000</v>
      </c>
      <c r="AQ159" s="73">
        <f>AP159-AO159</f>
        <v>0</v>
      </c>
      <c r="AR159" s="16">
        <v>26726000</v>
      </c>
      <c r="AS159" s="16">
        <v>26726000</v>
      </c>
      <c r="AT159" s="93">
        <f>AS159-AR159</f>
        <v>0</v>
      </c>
      <c r="AU159" s="16">
        <v>12654000</v>
      </c>
      <c r="AV159" s="16">
        <v>12654000</v>
      </c>
      <c r="AW159" s="74">
        <f>AV159-AU159</f>
        <v>0</v>
      </c>
      <c r="AX159" s="16">
        <v>19964000</v>
      </c>
      <c r="AY159" s="16">
        <v>19964000</v>
      </c>
      <c r="AZ159" s="89">
        <f>AY159-AX159</f>
        <v>0</v>
      </c>
      <c r="BA159" s="16">
        <v>16769000</v>
      </c>
      <c r="BB159" s="16">
        <v>16769000</v>
      </c>
      <c r="BC159" s="89">
        <f>BB159-BA159</f>
        <v>0</v>
      </c>
      <c r="BD159" s="16">
        <v>29947000</v>
      </c>
      <c r="BE159" s="16">
        <v>29947000</v>
      </c>
      <c r="BF159" s="89">
        <f>BE159-BD159</f>
        <v>0</v>
      </c>
      <c r="BG159" s="16">
        <v>8415000</v>
      </c>
      <c r="BH159" s="16">
        <v>8415000</v>
      </c>
      <c r="BI159" s="91">
        <f>BH159-BG159</f>
        <v>0</v>
      </c>
      <c r="BJ159" s="16">
        <v>28960000</v>
      </c>
      <c r="BK159" s="16">
        <v>28960000</v>
      </c>
      <c r="BL159" s="89">
        <f>BK159-BJ159</f>
        <v>0</v>
      </c>
      <c r="BM159" s="16"/>
      <c r="BN159" s="16"/>
      <c r="BO159" s="73">
        <f>BN159-BM159</f>
        <v>0</v>
      </c>
      <c r="BP159" s="113"/>
    </row>
    <row r="160" spans="1:68" s="110" customFormat="1" ht="31.5" customHeight="1">
      <c r="A160" s="4"/>
      <c r="B160" s="10" t="s">
        <v>50</v>
      </c>
      <c r="C160" s="16">
        <v>165563570</v>
      </c>
      <c r="D160" s="16">
        <v>165563570</v>
      </c>
      <c r="E160" s="16">
        <v>179655570</v>
      </c>
      <c r="F160" s="16">
        <v>179655570</v>
      </c>
      <c r="G160" s="74">
        <f>E160-C160</f>
        <v>14092000</v>
      </c>
      <c r="H160" s="16"/>
      <c r="I160" s="16"/>
      <c r="J160" s="73">
        <f>I160-H160</f>
        <v>0</v>
      </c>
      <c r="K160" s="16"/>
      <c r="L160" s="16"/>
      <c r="M160" s="74">
        <f>L160-K160</f>
        <v>0</v>
      </c>
      <c r="N160" s="16"/>
      <c r="O160" s="16"/>
      <c r="P160" s="87">
        <f>O160-N160</f>
        <v>0</v>
      </c>
      <c r="Q160" s="16"/>
      <c r="R160" s="16"/>
      <c r="S160" s="93">
        <f>R160-Q160</f>
        <v>0</v>
      </c>
      <c r="T160" s="28"/>
      <c r="U160" s="16"/>
      <c r="V160" s="93">
        <f>U160-T160</f>
        <v>0</v>
      </c>
      <c r="W160" s="16"/>
      <c r="X160" s="16"/>
      <c r="Y160" s="73">
        <f>X160-W160</f>
        <v>0</v>
      </c>
      <c r="Z160" s="16"/>
      <c r="AA160" s="16"/>
      <c r="AB160" s="93">
        <f>AA160-Z160</f>
        <v>0</v>
      </c>
      <c r="AC160" s="16"/>
      <c r="AD160" s="16"/>
      <c r="AE160" s="93">
        <f>AD160-AC160</f>
        <v>0</v>
      </c>
      <c r="AF160" s="16"/>
      <c r="AG160" s="16"/>
      <c r="AH160" s="89">
        <f>AG160-AF160</f>
        <v>0</v>
      </c>
      <c r="AI160" s="16"/>
      <c r="AJ160" s="16"/>
      <c r="AK160" s="89">
        <f>AJ160-AI160</f>
        <v>0</v>
      </c>
      <c r="AL160" s="16"/>
      <c r="AM160" s="16"/>
      <c r="AN160" s="93">
        <f>AM160-AL160</f>
        <v>0</v>
      </c>
      <c r="AO160" s="16"/>
      <c r="AP160" s="16"/>
      <c r="AQ160" s="73">
        <f>AP160-AO160</f>
        <v>0</v>
      </c>
      <c r="AR160" s="16"/>
      <c r="AS160" s="16"/>
      <c r="AT160" s="93">
        <f>AS160-AR160</f>
        <v>0</v>
      </c>
      <c r="AU160" s="16"/>
      <c r="AV160" s="16"/>
      <c r="AW160" s="74">
        <f>AV160-AU160</f>
        <v>0</v>
      </c>
      <c r="AX160" s="16"/>
      <c r="AY160" s="16"/>
      <c r="AZ160" s="89">
        <f>AY160-AX160</f>
        <v>0</v>
      </c>
      <c r="BA160" s="16"/>
      <c r="BB160" s="16"/>
      <c r="BC160" s="89">
        <f>BB160-BA160</f>
        <v>0</v>
      </c>
      <c r="BD160" s="16"/>
      <c r="BE160" s="16"/>
      <c r="BF160" s="89">
        <f>BE160-BD160</f>
        <v>0</v>
      </c>
      <c r="BG160" s="111"/>
      <c r="BH160" s="111"/>
      <c r="BI160" s="91">
        <f>BH160-BG160</f>
        <v>0</v>
      </c>
      <c r="BJ160" s="16"/>
      <c r="BK160" s="16"/>
      <c r="BL160" s="89">
        <f>BK160-BJ160</f>
        <v>0</v>
      </c>
      <c r="BM160" s="16"/>
      <c r="BN160" s="16"/>
      <c r="BO160" s="73">
        <f>BN160-BM160</f>
        <v>0</v>
      </c>
      <c r="BP160" s="113"/>
    </row>
    <row r="161" spans="1:68" s="110" customFormat="1" ht="63" customHeight="1">
      <c r="A161" s="4"/>
      <c r="B161" s="10" t="s">
        <v>98</v>
      </c>
      <c r="C161" s="14">
        <v>737000</v>
      </c>
      <c r="D161" s="14">
        <v>737000</v>
      </c>
      <c r="E161" s="14">
        <v>645000</v>
      </c>
      <c r="F161" s="14">
        <v>645000</v>
      </c>
      <c r="G161" s="74">
        <f aca="true" t="shared" si="63" ref="G161:G168">E161-C161</f>
        <v>-92000</v>
      </c>
      <c r="H161" s="16"/>
      <c r="I161" s="16"/>
      <c r="J161" s="73">
        <f>I161-H161</f>
        <v>0</v>
      </c>
      <c r="K161" s="16"/>
      <c r="L161" s="16"/>
      <c r="M161" s="74">
        <f>L161-K161</f>
        <v>0</v>
      </c>
      <c r="N161" s="28"/>
      <c r="O161" s="28"/>
      <c r="P161" s="87">
        <f>O161-N161</f>
        <v>0</v>
      </c>
      <c r="Q161" s="28"/>
      <c r="R161" s="28"/>
      <c r="S161" s="93">
        <f>R161-Q161</f>
        <v>0</v>
      </c>
      <c r="T161" s="16"/>
      <c r="U161" s="16"/>
      <c r="V161" s="93">
        <f>U161-T161</f>
        <v>0</v>
      </c>
      <c r="W161" s="16"/>
      <c r="X161" s="16"/>
      <c r="Y161" s="73">
        <f>X161-W161</f>
        <v>0</v>
      </c>
      <c r="Z161" s="16"/>
      <c r="AA161" s="16"/>
      <c r="AB161" s="93">
        <f>AA161-Z161</f>
        <v>0</v>
      </c>
      <c r="AC161" s="16"/>
      <c r="AD161" s="16"/>
      <c r="AE161" s="93">
        <f>AD161-AC161</f>
        <v>0</v>
      </c>
      <c r="AF161" s="16"/>
      <c r="AG161" s="16"/>
      <c r="AH161" s="89">
        <f>AG161-AF161</f>
        <v>0</v>
      </c>
      <c r="AI161" s="16"/>
      <c r="AJ161" s="16"/>
      <c r="AK161" s="89">
        <f>AJ161-AI161</f>
        <v>0</v>
      </c>
      <c r="AL161" s="16"/>
      <c r="AM161" s="16"/>
      <c r="AN161" s="93">
        <f>AM161-AL161</f>
        <v>0</v>
      </c>
      <c r="AO161" s="16"/>
      <c r="AP161" s="16"/>
      <c r="AQ161" s="73">
        <f>AP161-AO161</f>
        <v>0</v>
      </c>
      <c r="AR161" s="16"/>
      <c r="AS161" s="16"/>
      <c r="AT161" s="93">
        <f>AS161-AR161</f>
        <v>0</v>
      </c>
      <c r="AU161" s="16"/>
      <c r="AV161" s="16"/>
      <c r="AW161" s="74">
        <f>AV161-AU161</f>
        <v>0</v>
      </c>
      <c r="AX161" s="16"/>
      <c r="AY161" s="16"/>
      <c r="AZ161" s="89">
        <f>AY161-AX161</f>
        <v>0</v>
      </c>
      <c r="BA161" s="16"/>
      <c r="BB161" s="16"/>
      <c r="BC161" s="89">
        <f>BB161-BA161</f>
        <v>0</v>
      </c>
      <c r="BD161" s="16"/>
      <c r="BE161" s="16"/>
      <c r="BF161" s="89">
        <f>BE161-BD161</f>
        <v>0</v>
      </c>
      <c r="BG161" s="16"/>
      <c r="BH161" s="16"/>
      <c r="BI161" s="91">
        <f>BH161-BG161</f>
        <v>0</v>
      </c>
      <c r="BJ161" s="31"/>
      <c r="BK161" s="31"/>
      <c r="BL161" s="89">
        <f>BK161-BJ161</f>
        <v>0</v>
      </c>
      <c r="BM161" s="16"/>
      <c r="BN161" s="16"/>
      <c r="BO161" s="73">
        <f>BN161-BM161</f>
        <v>0</v>
      </c>
      <c r="BP161" s="113"/>
    </row>
    <row r="162" spans="1:68" s="110" customFormat="1" ht="46.5" customHeight="1">
      <c r="A162" s="4"/>
      <c r="B162" s="10" t="s">
        <v>135</v>
      </c>
      <c r="C162" s="16">
        <v>400000</v>
      </c>
      <c r="D162" s="67">
        <v>400000</v>
      </c>
      <c r="E162" s="16">
        <v>400000</v>
      </c>
      <c r="F162" s="67">
        <v>400000</v>
      </c>
      <c r="G162" s="74">
        <f t="shared" si="63"/>
        <v>0</v>
      </c>
      <c r="H162" s="16"/>
      <c r="I162" s="16"/>
      <c r="J162" s="73">
        <f aca="true" t="shared" si="64" ref="J162:J168">I162-H162</f>
        <v>0</v>
      </c>
      <c r="K162" s="16"/>
      <c r="L162" s="16"/>
      <c r="M162" s="74">
        <f aca="true" t="shared" si="65" ref="M162:M168">L162-K162</f>
        <v>0</v>
      </c>
      <c r="N162" s="16"/>
      <c r="O162" s="16"/>
      <c r="P162" s="87">
        <f aca="true" t="shared" si="66" ref="P162:P168">O162-N162</f>
        <v>0</v>
      </c>
      <c r="Q162" s="16"/>
      <c r="R162" s="16"/>
      <c r="S162" s="93">
        <f aca="true" t="shared" si="67" ref="S162:S168">R162-Q162</f>
        <v>0</v>
      </c>
      <c r="T162" s="28"/>
      <c r="U162" s="16"/>
      <c r="V162" s="93">
        <f aca="true" t="shared" si="68" ref="V162:V168">U162-T162</f>
        <v>0</v>
      </c>
      <c r="W162" s="16"/>
      <c r="X162" s="16"/>
      <c r="Y162" s="73">
        <f aca="true" t="shared" si="69" ref="Y162:Y168">X162-W162</f>
        <v>0</v>
      </c>
      <c r="Z162" s="16"/>
      <c r="AA162" s="16"/>
      <c r="AB162" s="93">
        <f aca="true" t="shared" si="70" ref="AB162:AB168">AA162-Z162</f>
        <v>0</v>
      </c>
      <c r="AC162" s="16"/>
      <c r="AD162" s="16"/>
      <c r="AE162" s="93">
        <f aca="true" t="shared" si="71" ref="AE162:AE168">AD162-AC162</f>
        <v>0</v>
      </c>
      <c r="AF162" s="16"/>
      <c r="AG162" s="16"/>
      <c r="AH162" s="89">
        <f aca="true" t="shared" si="72" ref="AH162:AH168">AG162-AF162</f>
        <v>0</v>
      </c>
      <c r="AI162" s="16"/>
      <c r="AJ162" s="16"/>
      <c r="AK162" s="89">
        <f aca="true" t="shared" si="73" ref="AK162:AK168">AJ162-AI162</f>
        <v>0</v>
      </c>
      <c r="AL162" s="16"/>
      <c r="AM162" s="16"/>
      <c r="AN162" s="93">
        <f aca="true" t="shared" si="74" ref="AN162:AN168">AM162-AL162</f>
        <v>0</v>
      </c>
      <c r="AO162" s="16"/>
      <c r="AP162" s="16"/>
      <c r="AQ162" s="73">
        <f aca="true" t="shared" si="75" ref="AQ162:AQ168">AP162-AO162</f>
        <v>0</v>
      </c>
      <c r="AR162" s="16"/>
      <c r="AS162" s="16"/>
      <c r="AT162" s="93">
        <f aca="true" t="shared" si="76" ref="AT162:AT168">AS162-AR162</f>
        <v>0</v>
      </c>
      <c r="AU162" s="16"/>
      <c r="AV162" s="16"/>
      <c r="AW162" s="74">
        <f aca="true" t="shared" si="77" ref="AW162:AW168">AV162-AU162</f>
        <v>0</v>
      </c>
      <c r="AX162" s="16"/>
      <c r="AY162" s="16"/>
      <c r="AZ162" s="89">
        <f aca="true" t="shared" si="78" ref="AZ162:AZ168">AY162-AX162</f>
        <v>0</v>
      </c>
      <c r="BA162" s="16"/>
      <c r="BB162" s="16"/>
      <c r="BC162" s="89">
        <f aca="true" t="shared" si="79" ref="BC162:BC168">BB162-BA162</f>
        <v>0</v>
      </c>
      <c r="BD162" s="16"/>
      <c r="BE162" s="16"/>
      <c r="BF162" s="89">
        <f aca="true" t="shared" si="80" ref="BF162:BF168">BE162-BD162</f>
        <v>0</v>
      </c>
      <c r="BG162" s="111"/>
      <c r="BH162" s="111"/>
      <c r="BI162" s="91">
        <f aca="true" t="shared" si="81" ref="BI162:BI168">BH162-BG162</f>
        <v>0</v>
      </c>
      <c r="BJ162" s="16"/>
      <c r="BK162" s="16"/>
      <c r="BL162" s="89">
        <f aca="true" t="shared" si="82" ref="BL162:BL168">BK162-BJ162</f>
        <v>0</v>
      </c>
      <c r="BM162" s="16"/>
      <c r="BN162" s="16"/>
      <c r="BO162" s="73">
        <f aca="true" t="shared" si="83" ref="BO162:BO168">BN162-BM162</f>
        <v>0</v>
      </c>
      <c r="BP162" s="113"/>
    </row>
    <row r="163" spans="1:68" s="110" customFormat="1" ht="32.25" customHeight="1">
      <c r="A163" s="4"/>
      <c r="B163" s="10" t="s">
        <v>136</v>
      </c>
      <c r="C163" s="16">
        <v>450000</v>
      </c>
      <c r="D163" s="67">
        <v>450000</v>
      </c>
      <c r="E163" s="16">
        <v>450000</v>
      </c>
      <c r="F163" s="67">
        <v>450000</v>
      </c>
      <c r="G163" s="74">
        <f t="shared" si="63"/>
        <v>0</v>
      </c>
      <c r="H163" s="16"/>
      <c r="I163" s="16"/>
      <c r="J163" s="73">
        <f t="shared" si="64"/>
        <v>0</v>
      </c>
      <c r="K163" s="16"/>
      <c r="L163" s="16"/>
      <c r="M163" s="74">
        <f t="shared" si="65"/>
        <v>0</v>
      </c>
      <c r="N163" s="16"/>
      <c r="O163" s="16"/>
      <c r="P163" s="87">
        <f t="shared" si="66"/>
        <v>0</v>
      </c>
      <c r="Q163" s="16"/>
      <c r="R163" s="16"/>
      <c r="S163" s="93">
        <f t="shared" si="67"/>
        <v>0</v>
      </c>
      <c r="T163" s="16"/>
      <c r="U163" s="16"/>
      <c r="V163" s="93">
        <f t="shared" si="68"/>
        <v>0</v>
      </c>
      <c r="W163" s="16"/>
      <c r="X163" s="16"/>
      <c r="Y163" s="73">
        <f t="shared" si="69"/>
        <v>0</v>
      </c>
      <c r="Z163" s="16"/>
      <c r="AA163" s="16"/>
      <c r="AB163" s="93">
        <f t="shared" si="70"/>
        <v>0</v>
      </c>
      <c r="AC163" s="16"/>
      <c r="AD163" s="16"/>
      <c r="AE163" s="93">
        <f t="shared" si="71"/>
        <v>0</v>
      </c>
      <c r="AF163" s="16"/>
      <c r="AG163" s="16"/>
      <c r="AH163" s="89">
        <f t="shared" si="72"/>
        <v>0</v>
      </c>
      <c r="AI163" s="16"/>
      <c r="AJ163" s="16"/>
      <c r="AK163" s="89">
        <f t="shared" si="73"/>
        <v>0</v>
      </c>
      <c r="AL163" s="16"/>
      <c r="AM163" s="16"/>
      <c r="AN163" s="93">
        <f t="shared" si="74"/>
        <v>0</v>
      </c>
      <c r="AO163" s="16"/>
      <c r="AP163" s="16"/>
      <c r="AQ163" s="73">
        <f t="shared" si="75"/>
        <v>0</v>
      </c>
      <c r="AR163" s="16"/>
      <c r="AS163" s="16"/>
      <c r="AT163" s="93">
        <f t="shared" si="76"/>
        <v>0</v>
      </c>
      <c r="AU163" s="16"/>
      <c r="AV163" s="16"/>
      <c r="AW163" s="74">
        <f t="shared" si="77"/>
        <v>0</v>
      </c>
      <c r="AX163" s="16"/>
      <c r="AY163" s="16"/>
      <c r="AZ163" s="89">
        <f t="shared" si="78"/>
        <v>0</v>
      </c>
      <c r="BA163" s="16"/>
      <c r="BB163" s="16"/>
      <c r="BC163" s="89">
        <f t="shared" si="79"/>
        <v>0</v>
      </c>
      <c r="BD163" s="16"/>
      <c r="BE163" s="16"/>
      <c r="BF163" s="89">
        <f t="shared" si="80"/>
        <v>0</v>
      </c>
      <c r="BG163" s="111"/>
      <c r="BH163" s="111"/>
      <c r="BI163" s="91">
        <f t="shared" si="81"/>
        <v>0</v>
      </c>
      <c r="BJ163" s="16"/>
      <c r="BK163" s="16"/>
      <c r="BL163" s="89">
        <f t="shared" si="82"/>
        <v>0</v>
      </c>
      <c r="BM163" s="16"/>
      <c r="BN163" s="16"/>
      <c r="BO163" s="73">
        <f t="shared" si="83"/>
        <v>0</v>
      </c>
      <c r="BP163" s="113"/>
    </row>
    <row r="164" spans="1:68" s="110" customFormat="1" ht="32.25" customHeight="1">
      <c r="A164" s="4"/>
      <c r="B164" s="158" t="s">
        <v>157</v>
      </c>
      <c r="C164" s="16">
        <v>124372536</v>
      </c>
      <c r="D164" s="67"/>
      <c r="E164" s="16">
        <v>124372536</v>
      </c>
      <c r="F164" s="67"/>
      <c r="G164" s="74">
        <f t="shared" si="63"/>
        <v>0</v>
      </c>
      <c r="H164" s="16">
        <v>124372536</v>
      </c>
      <c r="I164" s="16">
        <v>124372536</v>
      </c>
      <c r="J164" s="73">
        <f t="shared" si="64"/>
        <v>0</v>
      </c>
      <c r="K164" s="16"/>
      <c r="L164" s="16"/>
      <c r="M164" s="74">
        <f t="shared" si="65"/>
        <v>0</v>
      </c>
      <c r="N164" s="16"/>
      <c r="O164" s="16"/>
      <c r="P164" s="87">
        <f t="shared" si="66"/>
        <v>0</v>
      </c>
      <c r="Q164" s="16"/>
      <c r="R164" s="16"/>
      <c r="S164" s="93">
        <f t="shared" si="67"/>
        <v>0</v>
      </c>
      <c r="T164" s="16"/>
      <c r="U164" s="16"/>
      <c r="V164" s="93">
        <f t="shared" si="68"/>
        <v>0</v>
      </c>
      <c r="W164" s="16"/>
      <c r="X164" s="16"/>
      <c r="Y164" s="73">
        <f t="shared" si="69"/>
        <v>0</v>
      </c>
      <c r="Z164" s="16"/>
      <c r="AA164" s="16"/>
      <c r="AB164" s="93">
        <f t="shared" si="70"/>
        <v>0</v>
      </c>
      <c r="AC164" s="16"/>
      <c r="AD164" s="16"/>
      <c r="AE164" s="93">
        <f t="shared" si="71"/>
        <v>0</v>
      </c>
      <c r="AF164" s="16"/>
      <c r="AG164" s="16"/>
      <c r="AH164" s="89">
        <f t="shared" si="72"/>
        <v>0</v>
      </c>
      <c r="AI164" s="16"/>
      <c r="AJ164" s="16"/>
      <c r="AK164" s="89">
        <f t="shared" si="73"/>
        <v>0</v>
      </c>
      <c r="AL164" s="16"/>
      <c r="AM164" s="16"/>
      <c r="AN164" s="93">
        <f t="shared" si="74"/>
        <v>0</v>
      </c>
      <c r="AO164" s="16"/>
      <c r="AP164" s="16"/>
      <c r="AQ164" s="73">
        <f t="shared" si="75"/>
        <v>0</v>
      </c>
      <c r="AR164" s="16"/>
      <c r="AS164" s="16"/>
      <c r="AT164" s="93">
        <f t="shared" si="76"/>
        <v>0</v>
      </c>
      <c r="AU164" s="16"/>
      <c r="AV164" s="16"/>
      <c r="AW164" s="74">
        <f t="shared" si="77"/>
        <v>0</v>
      </c>
      <c r="AX164" s="16"/>
      <c r="AY164" s="16"/>
      <c r="AZ164" s="89">
        <f t="shared" si="78"/>
        <v>0</v>
      </c>
      <c r="BA164" s="16"/>
      <c r="BB164" s="16"/>
      <c r="BC164" s="89">
        <f t="shared" si="79"/>
        <v>0</v>
      </c>
      <c r="BD164" s="16"/>
      <c r="BE164" s="16"/>
      <c r="BF164" s="89">
        <f t="shared" si="80"/>
        <v>0</v>
      </c>
      <c r="BG164" s="31"/>
      <c r="BH164" s="31"/>
      <c r="BI164" s="91">
        <f t="shared" si="81"/>
        <v>0</v>
      </c>
      <c r="BJ164" s="16"/>
      <c r="BK164" s="16"/>
      <c r="BL164" s="89">
        <f t="shared" si="82"/>
        <v>0</v>
      </c>
      <c r="BM164" s="16"/>
      <c r="BN164" s="16"/>
      <c r="BO164" s="73">
        <f t="shared" si="83"/>
        <v>0</v>
      </c>
      <c r="BP164" s="113"/>
    </row>
    <row r="165" spans="1:68" s="110" customFormat="1" ht="30.75" customHeight="1">
      <c r="A165" s="4"/>
      <c r="B165" s="158" t="s">
        <v>158</v>
      </c>
      <c r="C165" s="16">
        <v>21171000</v>
      </c>
      <c r="D165" s="67"/>
      <c r="E165" s="16">
        <v>21302525</v>
      </c>
      <c r="F165" s="67"/>
      <c r="G165" s="74">
        <f t="shared" si="63"/>
        <v>131525</v>
      </c>
      <c r="H165" s="16">
        <v>7283525</v>
      </c>
      <c r="I165" s="16">
        <v>7283525</v>
      </c>
      <c r="J165" s="73">
        <f t="shared" si="64"/>
        <v>0</v>
      </c>
      <c r="K165" s="16">
        <v>4184895</v>
      </c>
      <c r="L165" s="16">
        <v>4178800</v>
      </c>
      <c r="M165" s="74">
        <f t="shared" si="65"/>
        <v>-6095</v>
      </c>
      <c r="N165" s="16">
        <v>874925</v>
      </c>
      <c r="O165" s="16">
        <v>874925</v>
      </c>
      <c r="P165" s="92">
        <f t="shared" si="66"/>
        <v>0</v>
      </c>
      <c r="Q165" s="16">
        <v>847074</v>
      </c>
      <c r="R165" s="16">
        <v>845200</v>
      </c>
      <c r="S165" s="93">
        <f t="shared" si="67"/>
        <v>-1874</v>
      </c>
      <c r="T165" s="16">
        <v>482000</v>
      </c>
      <c r="U165" s="16">
        <v>479000</v>
      </c>
      <c r="V165" s="93">
        <f t="shared" si="68"/>
        <v>-3000</v>
      </c>
      <c r="W165" s="16">
        <v>2046000</v>
      </c>
      <c r="X165" s="16">
        <v>2043452</v>
      </c>
      <c r="Y165" s="73">
        <f t="shared" si="69"/>
        <v>-2548</v>
      </c>
      <c r="Z165" s="16">
        <v>550000</v>
      </c>
      <c r="AA165" s="16">
        <v>550000</v>
      </c>
      <c r="AB165" s="93">
        <f t="shared" si="70"/>
        <v>0</v>
      </c>
      <c r="AC165" s="16">
        <v>550000</v>
      </c>
      <c r="AD165" s="16">
        <v>550000</v>
      </c>
      <c r="AE165" s="93">
        <f t="shared" si="71"/>
        <v>0</v>
      </c>
      <c r="AF165" s="16">
        <v>265257</v>
      </c>
      <c r="AG165" s="16">
        <v>265257</v>
      </c>
      <c r="AH165" s="89">
        <f t="shared" si="72"/>
        <v>0</v>
      </c>
      <c r="AI165" s="16">
        <v>260400</v>
      </c>
      <c r="AJ165" s="16">
        <v>260400</v>
      </c>
      <c r="AK165" s="89">
        <f t="shared" si="73"/>
        <v>0</v>
      </c>
      <c r="AL165" s="16">
        <v>648000</v>
      </c>
      <c r="AM165" s="16">
        <v>648000</v>
      </c>
      <c r="AN165" s="93">
        <f t="shared" si="74"/>
        <v>0</v>
      </c>
      <c r="AO165" s="16">
        <v>550000</v>
      </c>
      <c r="AP165" s="16">
        <v>545600</v>
      </c>
      <c r="AQ165" s="73">
        <f t="shared" si="75"/>
        <v>-4400</v>
      </c>
      <c r="AR165" s="16">
        <v>500000</v>
      </c>
      <c r="AS165" s="16">
        <v>496000</v>
      </c>
      <c r="AT165" s="93">
        <f t="shared" si="76"/>
        <v>-4000</v>
      </c>
      <c r="AU165" s="16">
        <v>181269</v>
      </c>
      <c r="AV165" s="16">
        <v>181269</v>
      </c>
      <c r="AW165" s="74">
        <f t="shared" si="77"/>
        <v>0</v>
      </c>
      <c r="AX165" s="16">
        <v>409200</v>
      </c>
      <c r="AY165" s="16">
        <v>409200</v>
      </c>
      <c r="AZ165" s="89">
        <f t="shared" si="78"/>
        <v>0</v>
      </c>
      <c r="BA165" s="16">
        <v>221148</v>
      </c>
      <c r="BB165" s="16">
        <v>221148</v>
      </c>
      <c r="BC165" s="89">
        <f t="shared" si="79"/>
        <v>0</v>
      </c>
      <c r="BD165" s="16">
        <v>136400</v>
      </c>
      <c r="BE165" s="16">
        <v>289842</v>
      </c>
      <c r="BF165" s="89">
        <f t="shared" si="80"/>
        <v>153442</v>
      </c>
      <c r="BG165" s="31">
        <v>272507</v>
      </c>
      <c r="BH165" s="31">
        <v>272507</v>
      </c>
      <c r="BI165" s="91">
        <f t="shared" si="81"/>
        <v>0</v>
      </c>
      <c r="BJ165" s="16">
        <v>400000</v>
      </c>
      <c r="BK165" s="16">
        <v>400000</v>
      </c>
      <c r="BL165" s="89">
        <f t="shared" si="82"/>
        <v>0</v>
      </c>
      <c r="BM165" s="16">
        <v>508400</v>
      </c>
      <c r="BN165" s="16">
        <v>508400</v>
      </c>
      <c r="BO165" s="73">
        <f t="shared" si="83"/>
        <v>0</v>
      </c>
      <c r="BP165" s="113"/>
    </row>
    <row r="166" spans="1:68" s="110" customFormat="1" ht="30.75" customHeight="1" hidden="1">
      <c r="A166" s="4"/>
      <c r="B166" s="10"/>
      <c r="C166" s="16"/>
      <c r="D166" s="67"/>
      <c r="E166" s="16"/>
      <c r="F166" s="67"/>
      <c r="G166" s="74">
        <f t="shared" si="63"/>
        <v>0</v>
      </c>
      <c r="H166" s="16"/>
      <c r="I166" s="16"/>
      <c r="J166" s="73">
        <f t="shared" si="64"/>
        <v>0</v>
      </c>
      <c r="K166" s="16"/>
      <c r="L166" s="16"/>
      <c r="M166" s="74">
        <f t="shared" si="65"/>
        <v>0</v>
      </c>
      <c r="N166" s="16"/>
      <c r="O166" s="16"/>
      <c r="P166" s="92">
        <f t="shared" si="66"/>
        <v>0</v>
      </c>
      <c r="Q166" s="16"/>
      <c r="R166" s="16"/>
      <c r="S166" s="93">
        <f t="shared" si="67"/>
        <v>0</v>
      </c>
      <c r="T166" s="28"/>
      <c r="U166" s="16"/>
      <c r="V166" s="93">
        <f t="shared" si="68"/>
        <v>0</v>
      </c>
      <c r="W166" s="16"/>
      <c r="X166" s="16"/>
      <c r="Y166" s="73">
        <f t="shared" si="69"/>
        <v>0</v>
      </c>
      <c r="Z166" s="16"/>
      <c r="AA166" s="16"/>
      <c r="AB166" s="93">
        <f t="shared" si="70"/>
        <v>0</v>
      </c>
      <c r="AC166" s="16"/>
      <c r="AD166" s="16"/>
      <c r="AE166" s="93">
        <f t="shared" si="71"/>
        <v>0</v>
      </c>
      <c r="AF166" s="16"/>
      <c r="AG166" s="16"/>
      <c r="AH166" s="89">
        <f t="shared" si="72"/>
        <v>0</v>
      </c>
      <c r="AI166" s="16"/>
      <c r="AJ166" s="16"/>
      <c r="AK166" s="89">
        <f t="shared" si="73"/>
        <v>0</v>
      </c>
      <c r="AL166" s="16"/>
      <c r="AM166" s="16"/>
      <c r="AN166" s="93">
        <f t="shared" si="74"/>
        <v>0</v>
      </c>
      <c r="AO166" s="16"/>
      <c r="AP166" s="16"/>
      <c r="AQ166" s="73">
        <f t="shared" si="75"/>
        <v>0</v>
      </c>
      <c r="AR166" s="16"/>
      <c r="AS166" s="16"/>
      <c r="AT166" s="93">
        <f t="shared" si="76"/>
        <v>0</v>
      </c>
      <c r="AU166" s="16"/>
      <c r="AV166" s="16"/>
      <c r="AW166" s="74">
        <f t="shared" si="77"/>
        <v>0</v>
      </c>
      <c r="AX166" s="16"/>
      <c r="AY166" s="16"/>
      <c r="AZ166" s="89">
        <f t="shared" si="78"/>
        <v>0</v>
      </c>
      <c r="BA166" s="16"/>
      <c r="BB166" s="16"/>
      <c r="BC166" s="89">
        <f t="shared" si="79"/>
        <v>0</v>
      </c>
      <c r="BD166" s="16"/>
      <c r="BE166" s="16"/>
      <c r="BF166" s="89">
        <f t="shared" si="80"/>
        <v>0</v>
      </c>
      <c r="BG166" s="111"/>
      <c r="BH166" s="111"/>
      <c r="BI166" s="91">
        <f t="shared" si="81"/>
        <v>0</v>
      </c>
      <c r="BJ166" s="16"/>
      <c r="BK166" s="16"/>
      <c r="BL166" s="89">
        <f t="shared" si="82"/>
        <v>0</v>
      </c>
      <c r="BM166" s="16"/>
      <c r="BN166" s="16"/>
      <c r="BO166" s="73">
        <f t="shared" si="83"/>
        <v>0</v>
      </c>
      <c r="BP166" s="113"/>
    </row>
    <row r="167" spans="1:68" s="110" customFormat="1" ht="30.75" customHeight="1">
      <c r="A167" s="4"/>
      <c r="B167" s="10" t="s">
        <v>161</v>
      </c>
      <c r="C167" s="16">
        <v>48044046</v>
      </c>
      <c r="D167" s="67"/>
      <c r="E167" s="16">
        <v>52995017</v>
      </c>
      <c r="F167" s="67"/>
      <c r="G167" s="74">
        <f t="shared" si="63"/>
        <v>4950971</v>
      </c>
      <c r="H167" s="16">
        <v>17222934</v>
      </c>
      <c r="I167" s="16">
        <v>20257150</v>
      </c>
      <c r="J167" s="73">
        <f t="shared" si="64"/>
        <v>3034216</v>
      </c>
      <c r="K167" s="16">
        <v>9416654</v>
      </c>
      <c r="L167" s="16">
        <v>9719077</v>
      </c>
      <c r="M167" s="74">
        <f t="shared" si="65"/>
        <v>302423</v>
      </c>
      <c r="N167" s="16">
        <v>1582336</v>
      </c>
      <c r="O167" s="16">
        <v>1657336</v>
      </c>
      <c r="P167" s="92">
        <f t="shared" si="66"/>
        <v>75000</v>
      </c>
      <c r="Q167" s="16">
        <v>586628</v>
      </c>
      <c r="R167" s="16">
        <v>746364</v>
      </c>
      <c r="S167" s="93">
        <f t="shared" si="67"/>
        <v>159736</v>
      </c>
      <c r="T167" s="16">
        <v>1980309</v>
      </c>
      <c r="U167" s="16">
        <v>2287878</v>
      </c>
      <c r="V167" s="93">
        <f t="shared" si="68"/>
        <v>307569</v>
      </c>
      <c r="W167" s="16">
        <v>1579402</v>
      </c>
      <c r="X167" s="16">
        <v>1579402</v>
      </c>
      <c r="Y167" s="73">
        <f t="shared" si="69"/>
        <v>0</v>
      </c>
      <c r="Z167" s="16">
        <v>3064977</v>
      </c>
      <c r="AA167" s="16">
        <v>3064977</v>
      </c>
      <c r="AB167" s="93">
        <f t="shared" si="70"/>
        <v>0</v>
      </c>
      <c r="AC167" s="16">
        <v>90000</v>
      </c>
      <c r="AD167" s="16">
        <v>140000</v>
      </c>
      <c r="AE167" s="93">
        <f t="shared" si="71"/>
        <v>50000</v>
      </c>
      <c r="AF167" s="16">
        <v>1583540</v>
      </c>
      <c r="AG167" s="16">
        <v>1593540</v>
      </c>
      <c r="AH167" s="89">
        <f t="shared" si="72"/>
        <v>10000</v>
      </c>
      <c r="AI167" s="16">
        <v>95500</v>
      </c>
      <c r="AJ167" s="16">
        <v>313780</v>
      </c>
      <c r="AK167" s="89">
        <f t="shared" si="73"/>
        <v>218280</v>
      </c>
      <c r="AL167" s="16">
        <v>1222639</v>
      </c>
      <c r="AM167" s="16">
        <v>1222639</v>
      </c>
      <c r="AN167" s="93">
        <f t="shared" si="74"/>
        <v>0</v>
      </c>
      <c r="AO167" s="16">
        <v>422255</v>
      </c>
      <c r="AP167" s="16">
        <v>586774</v>
      </c>
      <c r="AQ167" s="73">
        <f t="shared" si="75"/>
        <v>164519</v>
      </c>
      <c r="AR167" s="16">
        <v>1152788</v>
      </c>
      <c r="AS167" s="16">
        <v>1152788</v>
      </c>
      <c r="AT167" s="93">
        <f t="shared" si="76"/>
        <v>0</v>
      </c>
      <c r="AU167" s="16">
        <v>177200</v>
      </c>
      <c r="AV167" s="16">
        <v>422000</v>
      </c>
      <c r="AW167" s="74">
        <f t="shared" si="77"/>
        <v>244800</v>
      </c>
      <c r="AX167" s="16">
        <v>237148</v>
      </c>
      <c r="AY167" s="16">
        <v>395148</v>
      </c>
      <c r="AZ167" s="89">
        <f t="shared" si="78"/>
        <v>158000</v>
      </c>
      <c r="BA167" s="16">
        <v>1709424</v>
      </c>
      <c r="BB167" s="16">
        <v>1709424</v>
      </c>
      <c r="BC167" s="89">
        <f t="shared" si="79"/>
        <v>0</v>
      </c>
      <c r="BD167" s="16">
        <v>714416</v>
      </c>
      <c r="BE167" s="16">
        <v>714416</v>
      </c>
      <c r="BF167" s="89">
        <f t="shared" si="80"/>
        <v>0</v>
      </c>
      <c r="BG167" s="31">
        <v>1711221</v>
      </c>
      <c r="BH167" s="31">
        <v>1873649</v>
      </c>
      <c r="BI167" s="91">
        <f t="shared" si="81"/>
        <v>162428</v>
      </c>
      <c r="BJ167" s="16">
        <v>3494675</v>
      </c>
      <c r="BK167" s="16"/>
      <c r="BL167" s="89">
        <f t="shared" si="82"/>
        <v>-3494675</v>
      </c>
      <c r="BM167" s="16"/>
      <c r="BN167" s="16">
        <v>3558675</v>
      </c>
      <c r="BO167" s="73">
        <f t="shared" si="83"/>
        <v>3558675</v>
      </c>
      <c r="BP167" s="113"/>
    </row>
    <row r="168" spans="1:68" s="110" customFormat="1" ht="30.75" customHeight="1">
      <c r="A168" s="4"/>
      <c r="B168" s="158" t="s">
        <v>165</v>
      </c>
      <c r="C168" s="16"/>
      <c r="D168" s="67"/>
      <c r="E168" s="16">
        <v>10150</v>
      </c>
      <c r="F168" s="67"/>
      <c r="G168" s="74">
        <f t="shared" si="63"/>
        <v>10150</v>
      </c>
      <c r="H168" s="16"/>
      <c r="I168" s="16"/>
      <c r="J168" s="73">
        <f t="shared" si="64"/>
        <v>0</v>
      </c>
      <c r="K168" s="16"/>
      <c r="L168" s="16"/>
      <c r="M168" s="74">
        <f t="shared" si="65"/>
        <v>0</v>
      </c>
      <c r="N168" s="16"/>
      <c r="O168" s="16"/>
      <c r="P168" s="92">
        <f t="shared" si="66"/>
        <v>0</v>
      </c>
      <c r="Q168" s="16"/>
      <c r="R168" s="16"/>
      <c r="S168" s="93">
        <f t="shared" si="67"/>
        <v>0</v>
      </c>
      <c r="T168" s="16"/>
      <c r="U168" s="16"/>
      <c r="V168" s="93">
        <f t="shared" si="68"/>
        <v>0</v>
      </c>
      <c r="W168" s="16"/>
      <c r="X168" s="16"/>
      <c r="Y168" s="73">
        <f t="shared" si="69"/>
        <v>0</v>
      </c>
      <c r="Z168" s="16"/>
      <c r="AA168" s="16"/>
      <c r="AB168" s="93">
        <f t="shared" si="70"/>
        <v>0</v>
      </c>
      <c r="AC168" s="16"/>
      <c r="AD168" s="16"/>
      <c r="AE168" s="93">
        <f t="shared" si="71"/>
        <v>0</v>
      </c>
      <c r="AF168" s="16"/>
      <c r="AG168" s="16"/>
      <c r="AH168" s="89">
        <f t="shared" si="72"/>
        <v>0</v>
      </c>
      <c r="AI168" s="16"/>
      <c r="AJ168" s="16"/>
      <c r="AK168" s="89">
        <f t="shared" si="73"/>
        <v>0</v>
      </c>
      <c r="AL168" s="16"/>
      <c r="AM168" s="16"/>
      <c r="AN168" s="93">
        <f t="shared" si="74"/>
        <v>0</v>
      </c>
      <c r="AO168" s="16"/>
      <c r="AP168" s="16"/>
      <c r="AQ168" s="73">
        <f t="shared" si="75"/>
        <v>0</v>
      </c>
      <c r="AR168" s="16"/>
      <c r="AS168" s="16"/>
      <c r="AT168" s="93">
        <f t="shared" si="76"/>
        <v>0</v>
      </c>
      <c r="AU168" s="16"/>
      <c r="AV168" s="16"/>
      <c r="AW168" s="74">
        <f t="shared" si="77"/>
        <v>0</v>
      </c>
      <c r="AX168" s="16"/>
      <c r="AY168" s="16"/>
      <c r="AZ168" s="89">
        <f t="shared" si="78"/>
        <v>0</v>
      </c>
      <c r="BA168" s="16"/>
      <c r="BB168" s="16">
        <v>10150</v>
      </c>
      <c r="BC168" s="89">
        <f t="shared" si="79"/>
        <v>10150</v>
      </c>
      <c r="BD168" s="16"/>
      <c r="BE168" s="16"/>
      <c r="BF168" s="89">
        <f t="shared" si="80"/>
        <v>0</v>
      </c>
      <c r="BG168" s="31"/>
      <c r="BH168" s="31"/>
      <c r="BI168" s="91">
        <f t="shared" si="81"/>
        <v>0</v>
      </c>
      <c r="BJ168" s="16"/>
      <c r="BK168" s="16"/>
      <c r="BL168" s="89">
        <f t="shared" si="82"/>
        <v>0</v>
      </c>
      <c r="BM168" s="16"/>
      <c r="BN168" s="16"/>
      <c r="BO168" s="73">
        <f t="shared" si="83"/>
        <v>0</v>
      </c>
      <c r="BP168" s="113"/>
    </row>
    <row r="169" spans="1:68" s="6" customFormat="1" ht="15.75">
      <c r="A169" s="4"/>
      <c r="B169" s="10"/>
      <c r="C169" s="16"/>
      <c r="D169" s="116"/>
      <c r="E169" s="117"/>
      <c r="F169" s="67"/>
      <c r="G169" s="85"/>
      <c r="H169" s="16"/>
      <c r="I169" s="16"/>
      <c r="J169" s="68"/>
      <c r="K169" s="16"/>
      <c r="L169" s="16"/>
      <c r="M169" s="16"/>
      <c r="N169" s="16"/>
      <c r="O169" s="16"/>
      <c r="P169" s="16"/>
      <c r="Q169" s="28"/>
      <c r="R169" s="16"/>
      <c r="S169" s="16"/>
      <c r="T169" s="28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30"/>
      <c r="BH169" s="30"/>
      <c r="BI169" s="30"/>
      <c r="BJ169" s="16"/>
      <c r="BK169" s="16"/>
      <c r="BL169" s="16"/>
      <c r="BM169" s="16"/>
      <c r="BN169" s="16"/>
      <c r="BO169" s="16"/>
      <c r="BP169"/>
    </row>
    <row r="170" ht="0.75" customHeight="1"/>
  </sheetData>
  <sheetProtection/>
  <mergeCells count="24">
    <mergeCell ref="BM4:BO4"/>
    <mergeCell ref="AX4:AZ4"/>
    <mergeCell ref="Q4:S4"/>
    <mergeCell ref="T4:V4"/>
    <mergeCell ref="W4:Y4"/>
    <mergeCell ref="Z4:AB4"/>
    <mergeCell ref="AC4:AE4"/>
    <mergeCell ref="AF4:AH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A4:A5"/>
    <mergeCell ref="B4:B5"/>
    <mergeCell ref="C4:E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2016-12-09T08:26:34Z</dcterms:modified>
  <cp:category/>
  <cp:version/>
  <cp:contentType/>
  <cp:contentStatus/>
</cp:coreProperties>
</file>