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005" windowWidth="148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<sst xmlns="http://schemas.openxmlformats.org/spreadsheetml/2006/main" count="207" uniqueCount="146">
  <si>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</si>
  <si>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</si>
  <si>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</si>
  <si>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</si>
  <si>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</si>
  <si>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</si>
  <si>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</si>
  <si>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</si>
  <si>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</si>
  <si>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</si>
  <si>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</si>
  <si>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</si>
  <si>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</si>
  <si>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</si>
  <si>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</si>
  <si>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</si>
  <si>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</si>
  <si>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</si>
  <si>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</si>
  <si>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</si>
  <si>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</si>
  <si>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</si>
  <si>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</si>
  <si>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</si>
  <si>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</si>
  <si>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</si>
  <si>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</si>
  <si>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</si>
  <si>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</si>
  <si>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</si>
  <si>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</si>
  <si>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</si>
  <si>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</si>
  <si>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</si>
  <si>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</si>
  <si>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</si>
  <si>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</si>
  <si>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</si>
  <si>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</si>
  <si>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</si>
  <si>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</si>
  <si>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</si>
  <si>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</si>
  <si>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</si>
  <si>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</si>
  <si>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</si>
  <si>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</si>
  <si>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</si>
  <si>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</si>
  <si>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</si>
  <si>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</si>
  <si>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</si>
  <si>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</si>
  <si>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</si>
  <si>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</si>
  <si>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</si>
  <si>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</si>
  <si>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</si>
  <si>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</si>
  <si>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</si>
  <si>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</si>
  <si>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</si>
  <si>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</si>
  <si>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</si>
  <si>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</si>
  <si>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</si>
  <si>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</si>
  <si>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</si>
  <si>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</si>
  <si>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</si>
  <si>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</si>
  <si>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</si>
  <si>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</si>
  <si>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</si>
  <si>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</si>
  <si>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</si>
  <si>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</si>
  <si>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</si>
  <si>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</si>
  <si>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</si>
  <si>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</si>
  <si>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</si>
  <si>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</si>
  <si>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</si>
  <si>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</si>
  <si>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</si>
  <si>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</si>
  <si>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</si>
  <si>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</si>
  <si>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</si>
  <si>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</si>
  <si>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</si>
  <si>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</si>
  <si>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</si>
  <si>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</si>
  <si>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</si>
  <si>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</si>
  <si>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</si>
  <si>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</si>
  <si>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</si>
  <si>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</si>
  <si>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</si>
  <si>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</si>
  <si>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</si>
  <si>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</si>
  <si>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</si>
  <si>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</si>
  <si>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</si>
  <si>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</si>
  <si>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</si>
  <si>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50. Субсидия на мероприятия в области обращения с отходами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</si>
  <si>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</si>
  <si>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6. Межбюджетные трансферты на приобретение жилых помещений для расселения граждан из аварийного жилищного фонда за счет средств резервного фонда Президента РФ</t>
  </si>
  <si>
    <t>5. Межбюджетные трансферты на капитальный ремонт зданий и устройство наружных инженерных сетей за счет средств резервного фонда Президента РФ</t>
  </si>
  <si>
    <t>7. Межбюджетные трансферты на приведение в нормативное состояние автомобильных дорог общего пользования местного значения</t>
  </si>
  <si>
    <t>Закон от 03.10.2018</t>
  </si>
  <si>
    <t>Распределение межбюджетных трансфертов местным бюджетам из областного бюджета за 9 месяцев 2018 года (руб.)</t>
  </si>
  <si>
    <t>Факт за 9 месяцев</t>
  </si>
  <si>
    <t>28. Субсидия на компдексное развитие городской агломерации "Ярославская" счет средств областного бюджета</t>
  </si>
  <si>
    <t>29.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</si>
  <si>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проведение мероприятий по строительству и (или) реконструкции объектов газификации и водоснабжения в сельской местности</t>
  </si>
  <si>
    <t>31. Субсидия на поддержку местных инициатив граждан, проживающих в сельской местности</t>
  </si>
  <si>
    <t>32. Субсидия на реализацию мероприятий по информационному обеспечению муниципальных закупок</t>
  </si>
  <si>
    <t>33. Субсидия на адресную финансовую поддержку спортивных организаций, осуществляющих подготовку спортивного резерва для сборных команд РФ</t>
  </si>
  <si>
    <t>34. Субсидия на оказание (выполнение) муниципальными учреждениями услуг (работ) в сфере молодежной политики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</si>
  <si>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</si>
  <si>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36. Субсидия на проведение капитального ремонта муниципальных учреждений культуры</t>
  </si>
  <si>
    <t>37. Субсидия на повышение оплаты труда отдельных категорий работников муниципальных учреждений в сфере образования</t>
  </si>
  <si>
    <t>38. Субсидия на повышение оплаты труда работников муниципальных учреждений в сфере культуры</t>
  </si>
  <si>
    <t>39. Субсидия на реализацию мероприятий по строительству и реконструкции зданий образовательных организаций Ярославской области</t>
  </si>
  <si>
    <t>40. Субсидия на обеспечение трудоустройства несовершеннолетних граждан на временные рабочие места</t>
  </si>
  <si>
    <t>41. Субсидия на реализацию мероприятий по строительству (реконструкции) учреждений социального обслуживания населения</t>
  </si>
  <si>
    <t>42.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</si>
  <si>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43. Субсидия на реализацию мероприятий по определению границ зон затопления и подтопления на территории Ярославской области</t>
  </si>
  <si>
    <t>44. Субсидия на укрепление материально-технической базы муниципальных учреждений физической культуры и спорта</t>
  </si>
  <si>
    <t>45.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</si>
  <si>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46. Субсидия на развитие сети плоскостных спортивных сооружений в муниципальных образованиях Ярославской области</t>
  </si>
  <si>
    <t>47. Субсидия на реализацию мероприятий по строительству и реконструкции объектов водоснабжения и водоотведения</t>
  </si>
  <si>
    <t>48.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</si>
  <si>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49.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</si>
  <si>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50. Субсидия на строительство и реконструкцию уникальных искусственных дорожных сооружений</t>
  </si>
  <si>
    <t>51. Субсидия на благоустройство, ремонт объектов и автомобильных дорог в городе Ярославле</t>
  </si>
  <si>
    <t>52. Субсидия на реализацию мероприятий по строительству зданий дошкольных образовательных организаций для детей в возрасте от 2 месяцев до 3 лет</t>
  </si>
  <si>
    <t>53. Субсидия на реализацию мероприятий по строительству и реконструкции объектов берегоукрепления</t>
  </si>
  <si>
    <t>54. 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</si>
  <si>
    <t>55. Субсидия на капитальный ремонт и ремонт дорожных объектов муниципальной собственности за счет средств федерального бюджета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</si>
</sst>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;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5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4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3" fontId="54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4" fillId="33" borderId="10" xfId="0" applyNumberFormat="1" applyFont="1" applyFill="1" applyBorder="1" applyAlignment="1">
      <alignment horizontal="right" vertical="justify" wrapText="1"/>
    </xf>
    <xf numFmtId="164" fontId="40" fillId="0" borderId="0" xfId="0" applyNumberFormat="1" applyFont="1" applyAlignment="1">
      <alignment vertical="justify" wrapText="1"/>
    </xf>
    <xf numFmtId="164" fontId="15" fillId="0" borderId="10" xfId="0" applyNumberFormat="1" applyFont="1" applyBorder="1" applyAlignment="1">
      <alignment horizontal="right" vertical="top" wrapText="1"/>
    </xf>
    <xf numFmtId="164" fontId="15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1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0" xfId="52" applyNumberFormat="1" applyFont="1" applyFill="1" applyBorder="1" applyAlignment="1" applyProtection="1">
      <alignment horizontal="right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0" xfId="0" applyNumberFormat="1" applyFont="1" applyAlignment="1">
      <alignment vertical="top"/>
    </xf>
    <xf numFmtId="164" fontId="49" fillId="0" borderId="12" xfId="0" applyNumberFormat="1" applyFont="1" applyBorder="1" applyAlignment="1">
      <alignment horizontal="right" vertical="top" wrapText="1"/>
    </xf>
    <xf numFmtId="164" fontId="58" fillId="33" borderId="12" xfId="0" applyNumberFormat="1" applyFont="1" applyFill="1" applyBorder="1" applyAlignment="1">
      <alignment horizontal="right" vertical="top"/>
    </xf>
    <xf numFmtId="164" fontId="54" fillId="33" borderId="12" xfId="0" applyNumberFormat="1" applyFont="1" applyFill="1" applyBorder="1" applyAlignment="1">
      <alignment horizontal="right" vertical="top"/>
    </xf>
    <xf numFmtId="164" fontId="50" fillId="0" borderId="10" xfId="0" applyNumberFormat="1" applyFont="1" applyBorder="1" applyAlignment="1">
      <alignment vertical="justify" wrapText="1"/>
    </xf>
    <xf numFmtId="164" fontId="50" fillId="0" borderId="0" xfId="0" applyNumberFormat="1" applyFont="1" applyAlignment="1">
      <alignment horizontal="right" vertical="justify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31"/>
  <sheetViews>
    <sheetView tabSelected="1" zoomScale="90" zoomScaleNormal="9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125" customWidth="1"/>
    <col min="3" max="3" width="16.421875" style="13" customWidth="1"/>
    <col min="4" max="4" width="16.140625" style="13" customWidth="1"/>
    <col min="5" max="5" width="16.8515625" style="18" customWidth="1"/>
    <col min="6" max="6" width="17.00390625" style="18" customWidth="1"/>
    <col min="7" max="7" width="17.421875" style="18" customWidth="1"/>
    <col min="8" max="8" width="16.57421875" style="18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6.2812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5.0039062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41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4.00390625" style="0" customWidth="1"/>
    <col min="47" max="47" width="13.8515625" style="0" customWidth="1"/>
    <col min="48" max="48" width="15.140625" style="0" customWidth="1"/>
    <col min="49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5.85156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2:23" ht="18" customHeight="1">
      <c r="B2" s="151" t="s">
        <v>116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4" spans="1:67" ht="15.75">
      <c r="A4" s="155" t="s">
        <v>20</v>
      </c>
      <c r="B4" s="157" t="s">
        <v>26</v>
      </c>
      <c r="C4" s="148" t="s">
        <v>19</v>
      </c>
      <c r="D4" s="153"/>
      <c r="E4" s="153"/>
      <c r="F4" s="69"/>
      <c r="G4" s="69"/>
      <c r="H4" s="148" t="s">
        <v>1</v>
      </c>
      <c r="I4" s="153"/>
      <c r="J4" s="154"/>
      <c r="K4" s="148" t="s">
        <v>0</v>
      </c>
      <c r="L4" s="153"/>
      <c r="M4" s="154"/>
      <c r="N4" s="148" t="s">
        <v>2</v>
      </c>
      <c r="O4" s="153"/>
      <c r="P4" s="154"/>
      <c r="Q4" s="148" t="s">
        <v>3</v>
      </c>
      <c r="R4" s="149"/>
      <c r="S4" s="150"/>
      <c r="T4" s="148" t="s">
        <v>4</v>
      </c>
      <c r="U4" s="149"/>
      <c r="V4" s="150"/>
      <c r="W4" s="148" t="s">
        <v>5</v>
      </c>
      <c r="X4" s="149"/>
      <c r="Y4" s="150"/>
      <c r="Z4" s="148" t="s">
        <v>6</v>
      </c>
      <c r="AA4" s="149"/>
      <c r="AB4" s="150"/>
      <c r="AC4" s="148" t="s">
        <v>7</v>
      </c>
      <c r="AD4" s="149"/>
      <c r="AE4" s="150"/>
      <c r="AF4" s="148" t="s">
        <v>8</v>
      </c>
      <c r="AG4" s="149"/>
      <c r="AH4" s="150"/>
      <c r="AI4" s="148" t="s">
        <v>9</v>
      </c>
      <c r="AJ4" s="149"/>
      <c r="AK4" s="150"/>
      <c r="AL4" s="148" t="s">
        <v>10</v>
      </c>
      <c r="AM4" s="149"/>
      <c r="AN4" s="150"/>
      <c r="AO4" s="148" t="s">
        <v>11</v>
      </c>
      <c r="AP4" s="153"/>
      <c r="AQ4" s="150"/>
      <c r="AR4" s="148" t="s">
        <v>12</v>
      </c>
      <c r="AS4" s="149"/>
      <c r="AT4" s="150"/>
      <c r="AU4" s="148" t="s">
        <v>13</v>
      </c>
      <c r="AV4" s="149"/>
      <c r="AW4" s="150"/>
      <c r="AX4" s="148" t="s">
        <v>14</v>
      </c>
      <c r="AY4" s="149"/>
      <c r="AZ4" s="150"/>
      <c r="BA4" s="148" t="s">
        <v>15</v>
      </c>
      <c r="BB4" s="149"/>
      <c r="BC4" s="150"/>
      <c r="BD4" s="148" t="s">
        <v>16</v>
      </c>
      <c r="BE4" s="149"/>
      <c r="BF4" s="150"/>
      <c r="BG4" s="148" t="s">
        <v>17</v>
      </c>
      <c r="BH4" s="149"/>
      <c r="BI4" s="150"/>
      <c r="BJ4" s="148" t="s">
        <v>18</v>
      </c>
      <c r="BK4" s="149"/>
      <c r="BL4" s="150"/>
      <c r="BM4" s="148" t="s">
        <v>35</v>
      </c>
      <c r="BN4" s="149"/>
      <c r="BO4" s="150"/>
    </row>
    <row r="5" spans="1:67" ht="31.5">
      <c r="A5" s="156"/>
      <c r="B5" s="158"/>
      <c r="C5" s="43" t="s">
        <v>115</v>
      </c>
      <c r="D5" s="7" t="s">
        <v>34</v>
      </c>
      <c r="E5" s="43" t="s">
        <v>117</v>
      </c>
      <c r="F5" s="7" t="s">
        <v>34</v>
      </c>
      <c r="G5" s="66" t="s">
        <v>48</v>
      </c>
      <c r="H5" s="43" t="s">
        <v>115</v>
      </c>
      <c r="I5" s="43" t="s">
        <v>117</v>
      </c>
      <c r="J5" s="66" t="s">
        <v>48</v>
      </c>
      <c r="K5" s="43" t="s">
        <v>115</v>
      </c>
      <c r="L5" s="43" t="s">
        <v>117</v>
      </c>
      <c r="M5" s="66" t="s">
        <v>48</v>
      </c>
      <c r="N5" s="43" t="s">
        <v>115</v>
      </c>
      <c r="O5" s="43" t="s">
        <v>117</v>
      </c>
      <c r="P5" s="66" t="s">
        <v>48</v>
      </c>
      <c r="Q5" s="43" t="s">
        <v>115</v>
      </c>
      <c r="R5" s="43" t="s">
        <v>117</v>
      </c>
      <c r="S5" s="66" t="s">
        <v>48</v>
      </c>
      <c r="T5" s="43" t="s">
        <v>115</v>
      </c>
      <c r="U5" s="43" t="s">
        <v>117</v>
      </c>
      <c r="V5" s="66" t="s">
        <v>48</v>
      </c>
      <c r="W5" s="43" t="s">
        <v>115</v>
      </c>
      <c r="X5" s="43" t="s">
        <v>117</v>
      </c>
      <c r="Y5" s="66" t="s">
        <v>48</v>
      </c>
      <c r="Z5" s="43" t="s">
        <v>115</v>
      </c>
      <c r="AA5" s="43" t="s">
        <v>117</v>
      </c>
      <c r="AB5" s="66" t="s">
        <v>48</v>
      </c>
      <c r="AC5" s="43" t="s">
        <v>115</v>
      </c>
      <c r="AD5" s="43" t="s">
        <v>117</v>
      </c>
      <c r="AE5" s="66" t="s">
        <v>48</v>
      </c>
      <c r="AF5" s="43" t="s">
        <v>115</v>
      </c>
      <c r="AG5" s="43" t="s">
        <v>117</v>
      </c>
      <c r="AH5" s="66" t="s">
        <v>48</v>
      </c>
      <c r="AI5" s="43" t="s">
        <v>115</v>
      </c>
      <c r="AJ5" s="43" t="s">
        <v>117</v>
      </c>
      <c r="AK5" s="66" t="s">
        <v>48</v>
      </c>
      <c r="AL5" s="43" t="s">
        <v>115</v>
      </c>
      <c r="AM5" s="43" t="s">
        <v>117</v>
      </c>
      <c r="AN5" s="66" t="s">
        <v>48</v>
      </c>
      <c r="AO5" s="43" t="s">
        <v>115</v>
      </c>
      <c r="AP5" s="43" t="s">
        <v>117</v>
      </c>
      <c r="AQ5" s="66" t="s">
        <v>48</v>
      </c>
      <c r="AR5" s="43" t="s">
        <v>115</v>
      </c>
      <c r="AS5" s="43" t="s">
        <v>117</v>
      </c>
      <c r="AT5" s="66" t="s">
        <v>48</v>
      </c>
      <c r="AU5" s="43" t="s">
        <v>115</v>
      </c>
      <c r="AV5" s="43" t="s">
        <v>117</v>
      </c>
      <c r="AW5" s="66" t="s">
        <v>48</v>
      </c>
      <c r="AX5" s="43" t="s">
        <v>115</v>
      </c>
      <c r="AY5" s="43" t="s">
        <v>117</v>
      </c>
      <c r="AZ5" s="66" t="s">
        <v>48</v>
      </c>
      <c r="BA5" s="43" t="s">
        <v>115</v>
      </c>
      <c r="BB5" s="43" t="s">
        <v>117</v>
      </c>
      <c r="BC5" s="66" t="s">
        <v>48</v>
      </c>
      <c r="BD5" s="43" t="s">
        <v>115</v>
      </c>
      <c r="BE5" s="43" t="s">
        <v>117</v>
      </c>
      <c r="BF5" s="66" t="s">
        <v>48</v>
      </c>
      <c r="BG5" s="43" t="s">
        <v>115</v>
      </c>
      <c r="BH5" s="43" t="s">
        <v>117</v>
      </c>
      <c r="BI5" s="66" t="s">
        <v>48</v>
      </c>
      <c r="BJ5" s="43" t="s">
        <v>115</v>
      </c>
      <c r="BK5" s="43" t="s">
        <v>117</v>
      </c>
      <c r="BL5" s="66" t="s">
        <v>48</v>
      </c>
      <c r="BM5" s="43" t="s">
        <v>115</v>
      </c>
      <c r="BN5" s="43" t="s">
        <v>117</v>
      </c>
      <c r="BO5" s="66" t="s">
        <v>48</v>
      </c>
    </row>
    <row r="6" spans="1:67" ht="15.75">
      <c r="A6" s="22"/>
      <c r="B6" s="126" t="s">
        <v>39</v>
      </c>
      <c r="C6" s="93">
        <v>32691269326</v>
      </c>
      <c r="D6" s="118">
        <v>1056247735</v>
      </c>
      <c r="E6" s="118">
        <f>E8+E13+E74+E123</f>
        <v>22669753291</v>
      </c>
      <c r="F6" s="118">
        <f>F13+F74+F123</f>
        <v>4900000</v>
      </c>
      <c r="G6" s="123">
        <f>E6-C6</f>
        <v>-10021516035</v>
      </c>
      <c r="H6" s="93">
        <v>12180145029</v>
      </c>
      <c r="I6" s="93">
        <f>I8+I13+I74+I123</f>
        <v>8675341277</v>
      </c>
      <c r="J6" s="124">
        <f>I6-H6</f>
        <v>-3504803752</v>
      </c>
      <c r="K6" s="93">
        <v>3708964744</v>
      </c>
      <c r="L6" s="93">
        <f>L8+L13+L74+L123</f>
        <v>2521614640</v>
      </c>
      <c r="M6" s="124">
        <f>L6-K6</f>
        <v>-1187350104</v>
      </c>
      <c r="N6" s="93">
        <v>848621545</v>
      </c>
      <c r="O6" s="93">
        <f>O8+O13+O74+O123</f>
        <v>600591064</v>
      </c>
      <c r="P6" s="92">
        <f>O6-N6</f>
        <v>-248030481</v>
      </c>
      <c r="Q6" s="118">
        <v>1065163396</v>
      </c>
      <c r="R6" s="93">
        <f>R8+R13+R74+R123</f>
        <v>742662376</v>
      </c>
      <c r="S6" s="92">
        <f>R6-Q6</f>
        <v>-322501020</v>
      </c>
      <c r="T6" s="93">
        <v>1974124472</v>
      </c>
      <c r="U6" s="93">
        <f>U8+U13+U74+U123</f>
        <v>1440832385</v>
      </c>
      <c r="V6" s="92">
        <f>U6-T6</f>
        <v>-533292087</v>
      </c>
      <c r="W6" s="91">
        <v>1383771802</v>
      </c>
      <c r="X6" s="91">
        <f>X8+X13+X74+X123</f>
        <v>1114364867</v>
      </c>
      <c r="Y6" s="92">
        <f>X6-W6</f>
        <v>-269406935</v>
      </c>
      <c r="Z6" s="91">
        <v>1720480753</v>
      </c>
      <c r="AA6" s="91">
        <f>AA8+AA13+AA74+AA123</f>
        <v>1275043916</v>
      </c>
      <c r="AB6" s="92">
        <f>AA6-Z6</f>
        <v>-445436837</v>
      </c>
      <c r="AC6" s="91">
        <v>447464315</v>
      </c>
      <c r="AD6" s="91">
        <f>AD8+AD13+AD74+AD123</f>
        <v>336328244</v>
      </c>
      <c r="AE6" s="92">
        <f>AD6-AC6</f>
        <v>-111136071</v>
      </c>
      <c r="AF6" s="93">
        <v>550139880</v>
      </c>
      <c r="AG6" s="93">
        <f>AG8+AG13+AG74+AG123</f>
        <v>395961742</v>
      </c>
      <c r="AH6" s="124">
        <f>AG6-AF6</f>
        <v>-154178138</v>
      </c>
      <c r="AI6" s="93">
        <v>295904045</v>
      </c>
      <c r="AJ6" s="93">
        <f>AJ8+AJ13+AJ74+AJ123</f>
        <v>225154616</v>
      </c>
      <c r="AK6" s="124">
        <f>AJ6-AI6</f>
        <v>-70749429</v>
      </c>
      <c r="AL6" s="93">
        <v>955970998</v>
      </c>
      <c r="AM6" s="93">
        <f>AM8+AM13+AM74+AM123</f>
        <v>710665880</v>
      </c>
      <c r="AN6" s="124">
        <f>AM6-AL6</f>
        <v>-245305118</v>
      </c>
      <c r="AO6" s="93">
        <v>955717223</v>
      </c>
      <c r="AP6" s="93">
        <f>AP8+AP13+AP74+AP123</f>
        <v>702048081</v>
      </c>
      <c r="AQ6" s="124">
        <f>AP6-AO6</f>
        <v>-253669142</v>
      </c>
      <c r="AR6" s="93">
        <v>493711421</v>
      </c>
      <c r="AS6" s="93">
        <f>AS8+AS13+AS74+AS123</f>
        <v>362148855</v>
      </c>
      <c r="AT6" s="92">
        <f>AS6-AR6</f>
        <v>-131562566</v>
      </c>
      <c r="AU6" s="93">
        <v>446884345</v>
      </c>
      <c r="AV6" s="93">
        <f>AV8+AV13+AV74+AV123</f>
        <v>318511938</v>
      </c>
      <c r="AW6" s="124">
        <f>AV6-AU6</f>
        <v>-128372407</v>
      </c>
      <c r="AX6" s="93">
        <v>618662041</v>
      </c>
      <c r="AY6" s="93">
        <f>AY8+AY13+AY74+AY123</f>
        <v>447506594</v>
      </c>
      <c r="AZ6" s="124">
        <f>AY6-AX6</f>
        <v>-171155447</v>
      </c>
      <c r="BA6" s="93">
        <v>706818438</v>
      </c>
      <c r="BB6" s="93">
        <f>BB8+BB13+BB74+BB123</f>
        <v>512122636</v>
      </c>
      <c r="BC6" s="124">
        <f>BB6-BA6</f>
        <v>-194695802</v>
      </c>
      <c r="BD6" s="93">
        <v>509015847</v>
      </c>
      <c r="BE6" s="93">
        <f>BE8+BE13+BE74+BE123</f>
        <v>369606013</v>
      </c>
      <c r="BF6" s="94">
        <f>BE6-BD6</f>
        <v>-139409834</v>
      </c>
      <c r="BG6" s="93">
        <v>644364912</v>
      </c>
      <c r="BH6" s="93">
        <f>BH8+BH13+BH74+BH123</f>
        <v>423125052</v>
      </c>
      <c r="BI6" s="94">
        <f>BH6-BG6</f>
        <v>-221239860</v>
      </c>
      <c r="BJ6" s="93">
        <v>617318707</v>
      </c>
      <c r="BK6" s="93">
        <f>BK8+BK13+BK74+BK123</f>
        <v>457419189</v>
      </c>
      <c r="BL6" s="95">
        <f>BK6-BJ6</f>
        <v>-159899518</v>
      </c>
      <c r="BM6" s="93">
        <v>1511777678</v>
      </c>
      <c r="BN6" s="93">
        <f>BN8+BN13+BN74+BN123</f>
        <v>1038703925</v>
      </c>
      <c r="BO6" s="124">
        <f>BN6-BM6</f>
        <v>-473073753</v>
      </c>
    </row>
    <row r="7" spans="1:67" ht="15.75">
      <c r="A7" s="28"/>
      <c r="B7" s="127"/>
      <c r="C7" s="34"/>
      <c r="D7" s="34"/>
      <c r="E7" s="34"/>
      <c r="F7" s="34"/>
      <c r="G7" s="86"/>
      <c r="H7" s="33"/>
      <c r="I7" s="35"/>
      <c r="J7" s="36"/>
      <c r="K7" s="33"/>
      <c r="L7" s="34"/>
      <c r="M7" s="37"/>
      <c r="N7" s="33"/>
      <c r="O7" s="34"/>
      <c r="P7" s="37"/>
      <c r="Q7" s="33"/>
      <c r="R7" s="34"/>
      <c r="S7" s="36"/>
      <c r="T7" s="38"/>
      <c r="U7" s="35"/>
      <c r="V7" s="36"/>
      <c r="W7" s="38"/>
      <c r="X7" s="35"/>
      <c r="Y7" s="36"/>
      <c r="Z7" s="38"/>
      <c r="AA7" s="35"/>
      <c r="AB7" s="36"/>
      <c r="AC7" s="38"/>
      <c r="AD7" s="35"/>
      <c r="AE7" s="36"/>
      <c r="AF7" s="38"/>
      <c r="AG7" s="35"/>
      <c r="AH7" s="36"/>
      <c r="AI7" s="38"/>
      <c r="AJ7" s="35"/>
      <c r="AK7" s="36"/>
      <c r="AL7" s="29"/>
      <c r="AM7" s="31"/>
      <c r="AN7" s="39"/>
      <c r="AO7" s="29"/>
      <c r="AP7" s="29"/>
      <c r="AQ7" s="39"/>
      <c r="AR7" s="29"/>
      <c r="AS7" s="31"/>
      <c r="AT7" s="39"/>
      <c r="AU7" s="29"/>
      <c r="AV7" s="31"/>
      <c r="AW7" s="39"/>
      <c r="AX7" s="29"/>
      <c r="AY7" s="31"/>
      <c r="AZ7" s="39"/>
      <c r="BA7" s="29"/>
      <c r="BB7" s="31"/>
      <c r="BC7" s="39"/>
      <c r="BD7" s="29"/>
      <c r="BE7" s="35"/>
      <c r="BF7" s="36"/>
      <c r="BG7" s="33"/>
      <c r="BH7" s="34"/>
      <c r="BI7" s="37"/>
      <c r="BJ7" s="33"/>
      <c r="BK7" s="34"/>
      <c r="BL7" s="37"/>
      <c r="BM7" s="33"/>
      <c r="BN7" s="34"/>
      <c r="BO7" s="37"/>
    </row>
    <row r="8" spans="1:67" ht="15.75">
      <c r="A8" s="5"/>
      <c r="B8" s="128" t="s">
        <v>25</v>
      </c>
      <c r="C8" s="96">
        <v>3625200000</v>
      </c>
      <c r="D8" s="106"/>
      <c r="E8" s="96">
        <f>SUM(E9:E10)</f>
        <v>2762461251</v>
      </c>
      <c r="F8" s="120"/>
      <c r="G8" s="97">
        <f>E8-C8</f>
        <v>-862738749</v>
      </c>
      <c r="H8" s="98"/>
      <c r="I8" s="99"/>
      <c r="J8" s="100"/>
      <c r="K8" s="96">
        <v>132023000</v>
      </c>
      <c r="L8" s="96">
        <f>SUM(L9:L10)</f>
        <v>99017250</v>
      </c>
      <c r="M8" s="75">
        <f>L8-K8</f>
        <v>-33005750</v>
      </c>
      <c r="N8" s="96">
        <v>40266000</v>
      </c>
      <c r="O8" s="96">
        <f>SUM(O9:O10)</f>
        <v>30199500</v>
      </c>
      <c r="P8" s="75">
        <f>O8-N8</f>
        <v>-10066500</v>
      </c>
      <c r="Q8" s="96">
        <v>226515000</v>
      </c>
      <c r="R8" s="96">
        <f>SUM(R9:R10)</f>
        <v>169886250</v>
      </c>
      <c r="S8" s="75">
        <f>R8-Q8</f>
        <v>-56628750</v>
      </c>
      <c r="T8" s="96">
        <v>450208000</v>
      </c>
      <c r="U8" s="96">
        <f>SUM(U9:U10)</f>
        <v>339812250</v>
      </c>
      <c r="V8" s="75">
        <f>U8-T8</f>
        <v>-110395750</v>
      </c>
      <c r="W8" s="96">
        <v>301856000</v>
      </c>
      <c r="X8" s="96">
        <f>SUM(X9:X10)</f>
        <v>256392000</v>
      </c>
      <c r="Y8" s="75">
        <f>X8-W8</f>
        <v>-45464000</v>
      </c>
      <c r="Z8" s="96">
        <v>475580000</v>
      </c>
      <c r="AA8" s="96">
        <f>SUM(AA9:AA10)</f>
        <v>362277500</v>
      </c>
      <c r="AB8" s="76">
        <f>AA8-Z8</f>
        <v>-113302500</v>
      </c>
      <c r="AC8" s="96">
        <v>120561000</v>
      </c>
      <c r="AD8" s="96">
        <f>SUM(AD9:AD10)</f>
        <v>90420750</v>
      </c>
      <c r="AE8" s="75">
        <f>AD8-AC8</f>
        <v>-30140250</v>
      </c>
      <c r="AF8" s="96">
        <v>138534000</v>
      </c>
      <c r="AG8" s="96">
        <f>SUM(AG9:AG10)</f>
        <v>103900500</v>
      </c>
      <c r="AH8" s="75">
        <f>AG8-AF8</f>
        <v>-34633500</v>
      </c>
      <c r="AI8" s="96">
        <v>87379000</v>
      </c>
      <c r="AJ8" s="96">
        <f>SUM(AJ9:AJ10)</f>
        <v>65534250</v>
      </c>
      <c r="AK8" s="75">
        <f>AJ8-AI8</f>
        <v>-21844750</v>
      </c>
      <c r="AL8" s="96">
        <v>217046000</v>
      </c>
      <c r="AM8" s="96">
        <f>SUM(AM9:AM10)</f>
        <v>162784500</v>
      </c>
      <c r="AN8" s="75">
        <f>AM8-AL8</f>
        <v>-54261500</v>
      </c>
      <c r="AO8" s="96">
        <v>224783000</v>
      </c>
      <c r="AP8" s="96">
        <f>SUM(AP9:AP10)</f>
        <v>168587250</v>
      </c>
      <c r="AQ8" s="75">
        <f>AP8-AO8</f>
        <v>-56195750</v>
      </c>
      <c r="AR8" s="96">
        <v>153871000</v>
      </c>
      <c r="AS8" s="96">
        <f>SUM(AS9:AS10)</f>
        <v>115403250</v>
      </c>
      <c r="AT8" s="75">
        <f>AS8-AR8</f>
        <v>-38467750</v>
      </c>
      <c r="AU8" s="96">
        <v>119694000</v>
      </c>
      <c r="AV8" s="96">
        <f>SUM(AV9:AV10)</f>
        <v>89437167</v>
      </c>
      <c r="AW8" s="75">
        <f>AV8-AU8</f>
        <v>-30256833</v>
      </c>
      <c r="AX8" s="96">
        <v>157409000</v>
      </c>
      <c r="AY8" s="96">
        <f>SUM(AY9:AY10)</f>
        <v>118056750</v>
      </c>
      <c r="AZ8" s="75">
        <f>AY8-AX8</f>
        <v>-39352250</v>
      </c>
      <c r="BA8" s="96">
        <v>165949000</v>
      </c>
      <c r="BB8" s="96">
        <f>SUM(BB9:BB10)</f>
        <v>124461750</v>
      </c>
      <c r="BC8" s="75">
        <f>BB8-BA8</f>
        <v>-41487250</v>
      </c>
      <c r="BD8" s="96">
        <v>161292000</v>
      </c>
      <c r="BE8" s="96">
        <f>SUM(BE9:BE10)</f>
        <v>120969000</v>
      </c>
      <c r="BF8" s="75">
        <f>BE8-BD8</f>
        <v>-40323000</v>
      </c>
      <c r="BG8" s="96">
        <v>140247000</v>
      </c>
      <c r="BH8" s="96">
        <f>SUM(BH9:BH10)</f>
        <v>109185250</v>
      </c>
      <c r="BI8" s="75">
        <f>BH8-BG8</f>
        <v>-31061750</v>
      </c>
      <c r="BJ8" s="96">
        <v>187430000</v>
      </c>
      <c r="BK8" s="96">
        <f>SUM(BK9:BK10)</f>
        <v>141572500</v>
      </c>
      <c r="BL8" s="75">
        <f>BK8-BJ8</f>
        <v>-45857500</v>
      </c>
      <c r="BM8" s="96">
        <v>124557000</v>
      </c>
      <c r="BN8" s="96">
        <f>SUM(BN9:BN10)</f>
        <v>94563584</v>
      </c>
      <c r="BO8" s="75">
        <f>BN8-BM8</f>
        <v>-29993416</v>
      </c>
    </row>
    <row r="9" spans="1:68" ht="31.5">
      <c r="A9" s="2"/>
      <c r="B9" s="129" t="s">
        <v>22</v>
      </c>
      <c r="C9" s="101">
        <v>2913353000</v>
      </c>
      <c r="D9" s="107"/>
      <c r="E9" s="101">
        <v>2218014750</v>
      </c>
      <c r="F9" s="121"/>
      <c r="G9" s="53">
        <f>E9-C9</f>
        <v>-695338250</v>
      </c>
      <c r="H9" s="102"/>
      <c r="I9" s="103"/>
      <c r="J9" s="103"/>
      <c r="K9" s="101">
        <v>132023000</v>
      </c>
      <c r="L9" s="101">
        <v>99017250</v>
      </c>
      <c r="M9" s="74">
        <f>L9-K9</f>
        <v>-33005750</v>
      </c>
      <c r="N9" s="101">
        <v>40266000</v>
      </c>
      <c r="O9" s="101">
        <v>30199500</v>
      </c>
      <c r="P9" s="74">
        <f>O9-N9</f>
        <v>-10066500</v>
      </c>
      <c r="Q9" s="101">
        <v>181001000</v>
      </c>
      <c r="R9" s="101">
        <v>135750750</v>
      </c>
      <c r="S9" s="74">
        <f>R9-Q9</f>
        <v>-45250250</v>
      </c>
      <c r="T9" s="101">
        <v>332992000</v>
      </c>
      <c r="U9" s="101">
        <v>249744000</v>
      </c>
      <c r="V9" s="74">
        <f>U9-T9</f>
        <v>-83248000</v>
      </c>
      <c r="W9" s="101">
        <v>242439000</v>
      </c>
      <c r="X9" s="101">
        <v>211829250</v>
      </c>
      <c r="Y9" s="74">
        <f>X9-W9</f>
        <v>-30609750</v>
      </c>
      <c r="Z9" s="101">
        <v>434177000</v>
      </c>
      <c r="AA9" s="101">
        <v>325632750</v>
      </c>
      <c r="AB9" s="77">
        <f>AA9-Z9</f>
        <v>-108544250</v>
      </c>
      <c r="AC9" s="101">
        <v>82237000</v>
      </c>
      <c r="AD9" s="101">
        <v>61677750</v>
      </c>
      <c r="AE9" s="74">
        <f>AD9-AC9</f>
        <v>-20559250</v>
      </c>
      <c r="AF9" s="101">
        <v>117095000</v>
      </c>
      <c r="AG9" s="101">
        <v>87821250</v>
      </c>
      <c r="AH9" s="74">
        <f>AG9-AF9</f>
        <v>-29273750</v>
      </c>
      <c r="AI9" s="101">
        <v>73992000</v>
      </c>
      <c r="AJ9" s="101">
        <v>55494000</v>
      </c>
      <c r="AK9" s="74">
        <f>AJ9-AI9</f>
        <v>-18498000</v>
      </c>
      <c r="AL9" s="101">
        <v>158851000</v>
      </c>
      <c r="AM9" s="101">
        <v>119138250</v>
      </c>
      <c r="AN9" s="74">
        <f>AM9-AL9</f>
        <v>-39712750</v>
      </c>
      <c r="AO9" s="101">
        <v>190325000</v>
      </c>
      <c r="AP9" s="101">
        <v>142743750</v>
      </c>
      <c r="AQ9" s="75">
        <f>AP9-AO9</f>
        <v>-47581250</v>
      </c>
      <c r="AR9" s="101">
        <v>131403000</v>
      </c>
      <c r="AS9" s="101">
        <v>98552250</v>
      </c>
      <c r="AT9" s="74">
        <f>AS9-AR9</f>
        <v>-32850750</v>
      </c>
      <c r="AU9" s="101">
        <v>106194000</v>
      </c>
      <c r="AV9" s="101">
        <v>79645500</v>
      </c>
      <c r="AW9" s="74">
        <f>AV9-AU9</f>
        <v>-26548500</v>
      </c>
      <c r="AX9" s="101">
        <v>130392000</v>
      </c>
      <c r="AY9" s="101">
        <v>97794000</v>
      </c>
      <c r="AZ9" s="74">
        <f>AY9-AX9</f>
        <v>-32598000</v>
      </c>
      <c r="BA9" s="101">
        <v>108592000</v>
      </c>
      <c r="BB9" s="101">
        <v>81444000</v>
      </c>
      <c r="BC9" s="74">
        <f>BB9-BA9</f>
        <v>-27148000</v>
      </c>
      <c r="BD9" s="101">
        <v>137766000</v>
      </c>
      <c r="BE9" s="101">
        <v>103324500</v>
      </c>
      <c r="BF9" s="74">
        <f>BE9-BD9</f>
        <v>-34441500</v>
      </c>
      <c r="BG9" s="98">
        <v>113769000</v>
      </c>
      <c r="BH9" s="98">
        <v>88326750</v>
      </c>
      <c r="BI9" s="74">
        <f>BH9-BG9</f>
        <v>-25442250</v>
      </c>
      <c r="BJ9" s="98">
        <v>153602000</v>
      </c>
      <c r="BK9" s="98">
        <v>115201500</v>
      </c>
      <c r="BL9" s="74">
        <f>BK9-BJ9</f>
        <v>-38400500</v>
      </c>
      <c r="BM9" s="101">
        <v>46237000</v>
      </c>
      <c r="BN9" s="101">
        <v>34677750</v>
      </c>
      <c r="BO9" s="74">
        <f>BN9-BM9</f>
        <v>-11559250</v>
      </c>
      <c r="BP9" s="65"/>
    </row>
    <row r="10" spans="1:67" ht="15.75" customHeight="1">
      <c r="A10" s="2"/>
      <c r="B10" s="129" t="s">
        <v>21</v>
      </c>
      <c r="C10" s="101">
        <v>711847000</v>
      </c>
      <c r="D10" s="119"/>
      <c r="E10" s="101">
        <v>544446501</v>
      </c>
      <c r="F10" s="104"/>
      <c r="G10" s="53">
        <f>E10-C10</f>
        <v>-167400499</v>
      </c>
      <c r="H10" s="102"/>
      <c r="I10" s="103"/>
      <c r="J10" s="103"/>
      <c r="K10" s="103"/>
      <c r="L10" s="103"/>
      <c r="M10" s="74">
        <f>L10-K10</f>
        <v>0</v>
      </c>
      <c r="N10" s="103"/>
      <c r="O10" s="103"/>
      <c r="P10" s="74">
        <f>O10-N10</f>
        <v>0</v>
      </c>
      <c r="Q10" s="105">
        <v>45514000</v>
      </c>
      <c r="R10" s="105">
        <v>34135500</v>
      </c>
      <c r="S10" s="74">
        <f>R10-Q10</f>
        <v>-11378500</v>
      </c>
      <c r="T10" s="105">
        <v>117216000</v>
      </c>
      <c r="U10" s="105">
        <v>90068250</v>
      </c>
      <c r="V10" s="74">
        <f>U10-T10</f>
        <v>-27147750</v>
      </c>
      <c r="W10" s="103">
        <v>59417000</v>
      </c>
      <c r="X10" s="103">
        <v>44562750</v>
      </c>
      <c r="Y10" s="74">
        <f>X10-W10</f>
        <v>-14854250</v>
      </c>
      <c r="Z10" s="103">
        <v>41403000</v>
      </c>
      <c r="AA10" s="103">
        <v>36644750</v>
      </c>
      <c r="AB10" s="77">
        <f>AA10-Z10</f>
        <v>-4758250</v>
      </c>
      <c r="AC10" s="103">
        <v>38324000</v>
      </c>
      <c r="AD10" s="103">
        <v>28743000</v>
      </c>
      <c r="AE10" s="74">
        <f>AD10-AC10</f>
        <v>-9581000</v>
      </c>
      <c r="AF10" s="103">
        <v>21439000</v>
      </c>
      <c r="AG10" s="103">
        <v>16079250</v>
      </c>
      <c r="AH10" s="74">
        <f>AG10-AF10</f>
        <v>-5359750</v>
      </c>
      <c r="AI10" s="103">
        <v>13387000</v>
      </c>
      <c r="AJ10" s="103">
        <v>10040250</v>
      </c>
      <c r="AK10" s="74">
        <f>AJ10-AI10</f>
        <v>-3346750</v>
      </c>
      <c r="AL10" s="103">
        <v>58195000</v>
      </c>
      <c r="AM10" s="103">
        <v>43646250</v>
      </c>
      <c r="AN10" s="74">
        <f>AM10-AL10</f>
        <v>-14548750</v>
      </c>
      <c r="AO10" s="103">
        <v>34458000</v>
      </c>
      <c r="AP10" s="103">
        <v>25843500</v>
      </c>
      <c r="AQ10" s="74">
        <f>AP10-AO10</f>
        <v>-8614500</v>
      </c>
      <c r="AR10" s="103">
        <v>22468000</v>
      </c>
      <c r="AS10" s="103">
        <v>16851000</v>
      </c>
      <c r="AT10" s="74">
        <f>AS10-AR10</f>
        <v>-5617000</v>
      </c>
      <c r="AU10" s="103">
        <v>13500000</v>
      </c>
      <c r="AV10" s="103">
        <v>9791667</v>
      </c>
      <c r="AW10" s="74">
        <f>AV10-AU10</f>
        <v>-3708333</v>
      </c>
      <c r="AX10" s="103">
        <v>27017000</v>
      </c>
      <c r="AY10" s="103">
        <v>20262750</v>
      </c>
      <c r="AZ10" s="74">
        <f>AY10-AX10</f>
        <v>-6754250</v>
      </c>
      <c r="BA10" s="103">
        <v>57357000</v>
      </c>
      <c r="BB10" s="103">
        <v>43017750</v>
      </c>
      <c r="BC10" s="74">
        <f>BB10-BA10</f>
        <v>-14339250</v>
      </c>
      <c r="BD10" s="103">
        <v>23526000</v>
      </c>
      <c r="BE10" s="103">
        <v>17644500</v>
      </c>
      <c r="BF10" s="74">
        <f>BE10-BD10</f>
        <v>-5881500</v>
      </c>
      <c r="BG10" s="103">
        <v>26478000</v>
      </c>
      <c r="BH10" s="103">
        <v>20858500</v>
      </c>
      <c r="BI10" s="74">
        <f>BH10-BG10</f>
        <v>-5619500</v>
      </c>
      <c r="BJ10" s="103">
        <v>33828000</v>
      </c>
      <c r="BK10" s="103">
        <v>26371000</v>
      </c>
      <c r="BL10" s="74">
        <f>BK10-BJ10</f>
        <v>-7457000</v>
      </c>
      <c r="BM10" s="103">
        <v>78320000</v>
      </c>
      <c r="BN10" s="103">
        <v>59885834</v>
      </c>
      <c r="BO10" s="74">
        <f>BN10-BM10</f>
        <v>-18434166</v>
      </c>
    </row>
    <row r="11" spans="1:67" ht="15.75" customHeight="1">
      <c r="A11" s="2"/>
      <c r="B11" s="129"/>
      <c r="C11" s="143"/>
      <c r="D11" s="144"/>
      <c r="E11" s="143"/>
      <c r="F11" s="145"/>
      <c r="G11" s="73"/>
      <c r="H11" s="102"/>
      <c r="I11" s="103"/>
      <c r="J11" s="103"/>
      <c r="K11" s="103"/>
      <c r="L11" s="103"/>
      <c r="M11" s="74"/>
      <c r="N11" s="103"/>
      <c r="O11" s="103"/>
      <c r="P11" s="74"/>
      <c r="Q11" s="105"/>
      <c r="R11" s="105"/>
      <c r="S11" s="74"/>
      <c r="T11" s="105"/>
      <c r="U11" s="105"/>
      <c r="V11" s="74"/>
      <c r="W11" s="103"/>
      <c r="X11" s="103"/>
      <c r="Y11" s="74"/>
      <c r="Z11" s="103"/>
      <c r="AA11" s="103"/>
      <c r="AB11" s="77"/>
      <c r="AC11" s="103"/>
      <c r="AD11" s="103"/>
      <c r="AE11" s="74"/>
      <c r="AF11" s="103"/>
      <c r="AG11" s="103"/>
      <c r="AH11" s="74"/>
      <c r="AI11" s="103"/>
      <c r="AJ11" s="103"/>
      <c r="AK11" s="74"/>
      <c r="AL11" s="103"/>
      <c r="AM11" s="103"/>
      <c r="AN11" s="74"/>
      <c r="AO11" s="103"/>
      <c r="AP11" s="103"/>
      <c r="AQ11" s="74"/>
      <c r="AR11" s="103"/>
      <c r="AS11" s="103"/>
      <c r="AT11" s="74"/>
      <c r="AU11" s="103"/>
      <c r="AV11" s="103"/>
      <c r="AW11" s="74"/>
      <c r="AX11" s="103"/>
      <c r="AY11" s="103"/>
      <c r="AZ11" s="74"/>
      <c r="BA11" s="103"/>
      <c r="BB11" s="103"/>
      <c r="BC11" s="74"/>
      <c r="BD11" s="103"/>
      <c r="BE11" s="103"/>
      <c r="BF11" s="74"/>
      <c r="BG11" s="103"/>
      <c r="BH11" s="103"/>
      <c r="BI11" s="74"/>
      <c r="BJ11" s="103"/>
      <c r="BK11" s="103"/>
      <c r="BL11" s="74"/>
      <c r="BM11" s="103"/>
      <c r="BN11" s="103"/>
      <c r="BO11" s="74"/>
    </row>
    <row r="12" spans="1:67" ht="15.75">
      <c r="A12" s="2"/>
      <c r="B12" s="1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1"/>
      <c r="S12" s="31"/>
      <c r="T12" s="32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ht="15.75">
      <c r="A13" s="2"/>
      <c r="B13" s="131" t="s">
        <v>36</v>
      </c>
      <c r="C13" s="45">
        <v>4589609574</v>
      </c>
      <c r="D13" s="45">
        <v>614468317</v>
      </c>
      <c r="E13" s="45">
        <f>SUM(E14:E70)</f>
        <v>2097255249</v>
      </c>
      <c r="F13" s="45">
        <f>SUM(F14:F70)</f>
        <v>0</v>
      </c>
      <c r="G13" s="55">
        <f aca="true" t="shared" si="0" ref="G13:G44">E13-C13</f>
        <v>-2492354325</v>
      </c>
      <c r="H13" s="15">
        <v>2146918598</v>
      </c>
      <c r="I13" s="15">
        <f>SUM(I14:I70)</f>
        <v>1322534275</v>
      </c>
      <c r="J13" s="54">
        <f>I13-H13</f>
        <v>-824384323</v>
      </c>
      <c r="K13" s="15">
        <v>395514830</v>
      </c>
      <c r="L13" s="15">
        <f>SUM(L14:L70)</f>
        <v>158622251</v>
      </c>
      <c r="M13" s="54">
        <f>L13-K13</f>
        <v>-236892579</v>
      </c>
      <c r="N13" s="15">
        <v>139131213</v>
      </c>
      <c r="O13" s="15">
        <f>SUM(O14:O70)</f>
        <v>44026324</v>
      </c>
      <c r="P13" s="54">
        <f>O13-N13</f>
        <v>-95104889</v>
      </c>
      <c r="Q13" s="15">
        <v>129730444</v>
      </c>
      <c r="R13" s="15">
        <f>SUM(R14:R70)</f>
        <v>38302917</v>
      </c>
      <c r="S13" s="54">
        <f>R13-Q13</f>
        <v>-91427527</v>
      </c>
      <c r="T13" s="15">
        <v>158583899</v>
      </c>
      <c r="U13" s="15">
        <f>SUM(U14:U70)</f>
        <v>98235707</v>
      </c>
      <c r="V13" s="54">
        <f>U13-T13</f>
        <v>-60348192</v>
      </c>
      <c r="W13" s="15">
        <v>119038659</v>
      </c>
      <c r="X13" s="15">
        <f>SUM(X14:X70)</f>
        <v>68642966</v>
      </c>
      <c r="Y13" s="54">
        <f>X13-W13</f>
        <v>-50395693</v>
      </c>
      <c r="Z13" s="9">
        <v>110033490</v>
      </c>
      <c r="AA13" s="9">
        <f>SUM(AA14:AA70)</f>
        <v>48901682</v>
      </c>
      <c r="AB13" s="54">
        <f>AA13-Z13</f>
        <v>-61131808</v>
      </c>
      <c r="AC13" s="15">
        <v>41005912</v>
      </c>
      <c r="AD13" s="15">
        <f>SUM(AD14:AD70)</f>
        <v>23136782</v>
      </c>
      <c r="AE13" s="54">
        <f>AD13-AC13</f>
        <v>-17869130</v>
      </c>
      <c r="AF13" s="15">
        <v>48659152</v>
      </c>
      <c r="AG13" s="15">
        <f>SUM(AG14:AG70)</f>
        <v>18923497</v>
      </c>
      <c r="AH13" s="52">
        <f>AG13-AF13</f>
        <v>-29735655</v>
      </c>
      <c r="AI13" s="15">
        <v>17506692</v>
      </c>
      <c r="AJ13" s="15">
        <f>SUM(AJ14:AJ70)</f>
        <v>16846845</v>
      </c>
      <c r="AK13" s="54">
        <f>AJ13-AI13</f>
        <v>-659847</v>
      </c>
      <c r="AL13" s="15">
        <v>67668249</v>
      </c>
      <c r="AM13" s="15">
        <f>SUM(AM14:AM70)</f>
        <v>31884017</v>
      </c>
      <c r="AN13" s="54">
        <f>AM13-AL13</f>
        <v>-35784232</v>
      </c>
      <c r="AO13" s="15">
        <v>71813539</v>
      </c>
      <c r="AP13" s="15">
        <f>SUM(AP14:AP70)</f>
        <v>31075493</v>
      </c>
      <c r="AQ13" s="54">
        <f>AP13-AO13</f>
        <v>-40738046</v>
      </c>
      <c r="AR13" s="15">
        <v>36323945</v>
      </c>
      <c r="AS13" s="15">
        <f>SUM(AS14:AS70)</f>
        <v>20188477</v>
      </c>
      <c r="AT13" s="54">
        <f>AS13-AR13</f>
        <v>-16135468</v>
      </c>
      <c r="AU13" s="15">
        <v>62935305</v>
      </c>
      <c r="AV13" s="15">
        <f>SUM(AV14:AV70)</f>
        <v>26691236</v>
      </c>
      <c r="AW13" s="54">
        <f>AV13-AU13</f>
        <v>-36244069</v>
      </c>
      <c r="AX13" s="15">
        <v>54664717</v>
      </c>
      <c r="AY13" s="15">
        <f>SUM(AY14:AY70)</f>
        <v>20545317</v>
      </c>
      <c r="AZ13" s="54">
        <f>AY13-AX13</f>
        <v>-34119400</v>
      </c>
      <c r="BA13" s="15">
        <v>58286626</v>
      </c>
      <c r="BB13" s="15">
        <f>SUM(BB14:BB70)</f>
        <v>21423711</v>
      </c>
      <c r="BC13" s="54">
        <f>BB13-BA13</f>
        <v>-36862915</v>
      </c>
      <c r="BD13" s="15">
        <v>34663043</v>
      </c>
      <c r="BE13" s="15">
        <f>SUM(BE14:BE70)</f>
        <v>13050120</v>
      </c>
      <c r="BF13" s="54">
        <f>BE13-BD13</f>
        <v>-21612923</v>
      </c>
      <c r="BG13" s="15">
        <v>98499462</v>
      </c>
      <c r="BH13" s="15">
        <f>SUM(BH14:BH70)</f>
        <v>14299687</v>
      </c>
      <c r="BI13" s="54">
        <f>BH13-BG13</f>
        <v>-84199775</v>
      </c>
      <c r="BJ13" s="15">
        <v>43659387</v>
      </c>
      <c r="BK13" s="15">
        <f>SUM(BK14:BK70)</f>
        <v>35657462</v>
      </c>
      <c r="BL13" s="54">
        <f>BK13-BJ13</f>
        <v>-8001925</v>
      </c>
      <c r="BM13" s="15">
        <v>140504095</v>
      </c>
      <c r="BN13" s="15">
        <f>SUM(BN14:BN70)</f>
        <v>44266481</v>
      </c>
      <c r="BO13" s="54">
        <f>BN13-BM13</f>
        <v>-96237614</v>
      </c>
    </row>
    <row r="14" spans="1:67" s="88" customFormat="1" ht="31.5">
      <c r="A14" s="87"/>
      <c r="B14" s="132" t="s">
        <v>58</v>
      </c>
      <c r="C14" s="12">
        <v>6817606</v>
      </c>
      <c r="D14" s="12">
        <v>6817606</v>
      </c>
      <c r="E14" s="72"/>
      <c r="F14" s="72"/>
      <c r="G14" s="73">
        <f t="shared" si="0"/>
        <v>-6817606</v>
      </c>
      <c r="H14" s="14"/>
      <c r="I14" s="14"/>
      <c r="J14" s="53">
        <f>I14-H14</f>
        <v>0</v>
      </c>
      <c r="K14" s="14"/>
      <c r="L14" s="14"/>
      <c r="M14" s="53">
        <f>L14-K14</f>
        <v>0</v>
      </c>
      <c r="N14" s="14"/>
      <c r="O14" s="14"/>
      <c r="P14" s="53">
        <f>O14-N14</f>
        <v>0</v>
      </c>
      <c r="Q14" s="14"/>
      <c r="R14" s="14"/>
      <c r="S14" s="53">
        <f>R14-Q14</f>
        <v>0</v>
      </c>
      <c r="T14" s="14"/>
      <c r="U14" s="14"/>
      <c r="V14" s="53">
        <f>U14-T14</f>
        <v>0</v>
      </c>
      <c r="W14" s="14"/>
      <c r="X14" s="14"/>
      <c r="Y14" s="53">
        <f>X14-W14</f>
        <v>0</v>
      </c>
      <c r="Z14" s="16"/>
      <c r="AA14" s="16"/>
      <c r="AB14" s="53">
        <f>AA14-Z14</f>
        <v>0</v>
      </c>
      <c r="AC14" s="14"/>
      <c r="AD14" s="14"/>
      <c r="AE14" s="53">
        <f>AD14-AC14</f>
        <v>0</v>
      </c>
      <c r="AF14" s="14"/>
      <c r="AG14" s="14"/>
      <c r="AH14" s="49">
        <f>AG14-AF14</f>
        <v>0</v>
      </c>
      <c r="AI14" s="14"/>
      <c r="AJ14" s="14"/>
      <c r="AK14" s="53">
        <f>AJ14-AI14</f>
        <v>0</v>
      </c>
      <c r="AL14" s="14"/>
      <c r="AM14" s="14"/>
      <c r="AN14" s="53">
        <f>AM14-AL14</f>
        <v>0</v>
      </c>
      <c r="AO14" s="14"/>
      <c r="AP14" s="14"/>
      <c r="AQ14" s="53">
        <f>AP14-AO14</f>
        <v>0</v>
      </c>
      <c r="AR14" s="14"/>
      <c r="AS14" s="14"/>
      <c r="AT14" s="53">
        <f>AS14-AR14</f>
        <v>0</v>
      </c>
      <c r="AU14" s="14"/>
      <c r="AV14" s="14"/>
      <c r="AW14" s="53">
        <f>AV14-AU14</f>
        <v>0</v>
      </c>
      <c r="AX14" s="14"/>
      <c r="AY14" s="14"/>
      <c r="AZ14" s="53">
        <f>AY14-AX14</f>
        <v>0</v>
      </c>
      <c r="BA14" s="14"/>
      <c r="BB14" s="14"/>
      <c r="BC14" s="53">
        <f>BB14-BA14</f>
        <v>0</v>
      </c>
      <c r="BD14" s="14"/>
      <c r="BE14" s="14"/>
      <c r="BF14" s="53">
        <f>BE14-BD14</f>
        <v>0</v>
      </c>
      <c r="BG14" s="14"/>
      <c r="BH14" s="14"/>
      <c r="BI14" s="53">
        <f>BH14-BG14</f>
        <v>0</v>
      </c>
      <c r="BJ14" s="14"/>
      <c r="BK14" s="14"/>
      <c r="BL14" s="53">
        <f>BK14-BJ14</f>
        <v>0</v>
      </c>
      <c r="BM14" s="14"/>
      <c r="BN14" s="14"/>
      <c r="BO14" s="53">
        <f>BN14-BM14</f>
        <v>0</v>
      </c>
    </row>
    <row r="15" spans="1:67" s="88" customFormat="1" ht="31.5">
      <c r="A15" s="87"/>
      <c r="B15" s="132" t="s">
        <v>59</v>
      </c>
      <c r="C15" s="12">
        <v>168611000</v>
      </c>
      <c r="D15" s="85"/>
      <c r="E15" s="72">
        <v>71128474</v>
      </c>
      <c r="F15" s="85"/>
      <c r="G15" s="73">
        <f t="shared" si="0"/>
        <v>-97482526</v>
      </c>
      <c r="H15" s="14">
        <v>168611000</v>
      </c>
      <c r="I15" s="72">
        <v>71128474</v>
      </c>
      <c r="J15" s="53">
        <f>I15-H15</f>
        <v>-97482526</v>
      </c>
      <c r="K15" s="14"/>
      <c r="L15" s="14"/>
      <c r="M15" s="53">
        <f>L15-K15</f>
        <v>0</v>
      </c>
      <c r="N15" s="14"/>
      <c r="O15" s="14"/>
      <c r="P15" s="53">
        <f>O15-N15</f>
        <v>0</v>
      </c>
      <c r="Q15" s="14"/>
      <c r="R15" s="14"/>
      <c r="S15" s="53">
        <f>R15-Q15</f>
        <v>0</v>
      </c>
      <c r="T15" s="14"/>
      <c r="U15" s="14"/>
      <c r="V15" s="53">
        <f>U15-T15</f>
        <v>0</v>
      </c>
      <c r="W15" s="14"/>
      <c r="X15" s="14"/>
      <c r="Y15" s="53">
        <f>X15-W15</f>
        <v>0</v>
      </c>
      <c r="Z15" s="16"/>
      <c r="AA15" s="16"/>
      <c r="AB15" s="53">
        <f>AA15-Z15</f>
        <v>0</v>
      </c>
      <c r="AC15" s="14"/>
      <c r="AD15" s="14"/>
      <c r="AE15" s="53">
        <f>AD15-AC15</f>
        <v>0</v>
      </c>
      <c r="AF15" s="14"/>
      <c r="AG15" s="14"/>
      <c r="AH15" s="49">
        <f>AG15-AF15</f>
        <v>0</v>
      </c>
      <c r="AI15" s="14"/>
      <c r="AJ15" s="14"/>
      <c r="AK15" s="53">
        <f>AJ15-AI15</f>
        <v>0</v>
      </c>
      <c r="AL15" s="14"/>
      <c r="AM15" s="14"/>
      <c r="AN15" s="53">
        <f>AM15-AL15</f>
        <v>0</v>
      </c>
      <c r="AO15" s="14"/>
      <c r="AP15" s="14"/>
      <c r="AQ15" s="53">
        <f>AP15-AO15</f>
        <v>0</v>
      </c>
      <c r="AR15" s="14"/>
      <c r="AS15" s="14"/>
      <c r="AT15" s="53">
        <f>AS15-AR15</f>
        <v>0</v>
      </c>
      <c r="AU15" s="14"/>
      <c r="AV15" s="14"/>
      <c r="AW15" s="53">
        <f>AV15-AU15</f>
        <v>0</v>
      </c>
      <c r="AX15" s="14"/>
      <c r="AY15" s="14"/>
      <c r="AZ15" s="53">
        <f>AY15-AX15</f>
        <v>0</v>
      </c>
      <c r="BA15" s="14"/>
      <c r="BB15" s="14"/>
      <c r="BC15" s="53">
        <f>BB15-BA15</f>
        <v>0</v>
      </c>
      <c r="BD15" s="14"/>
      <c r="BE15" s="14"/>
      <c r="BF15" s="53">
        <f>BE15-BD15</f>
        <v>0</v>
      </c>
      <c r="BG15" s="14"/>
      <c r="BH15" s="14"/>
      <c r="BI15" s="53">
        <f>BH15-BG15</f>
        <v>0</v>
      </c>
      <c r="BJ15" s="14"/>
      <c r="BK15" s="14"/>
      <c r="BL15" s="53">
        <f>BK15-BJ15</f>
        <v>0</v>
      </c>
      <c r="BM15" s="12"/>
      <c r="BN15" s="14"/>
      <c r="BO15" s="53">
        <f>BN15-BM15</f>
        <v>0</v>
      </c>
    </row>
    <row r="16" spans="1:67" s="88" customFormat="1" ht="15.75">
      <c r="A16" s="87"/>
      <c r="B16" s="129" t="s">
        <v>60</v>
      </c>
      <c r="C16" s="72">
        <v>1800000</v>
      </c>
      <c r="D16" s="72">
        <v>1800000</v>
      </c>
      <c r="E16" s="72">
        <v>1800000</v>
      </c>
      <c r="F16" s="72"/>
      <c r="G16" s="73">
        <f t="shared" si="0"/>
        <v>0</v>
      </c>
      <c r="H16" s="14"/>
      <c r="I16" s="14">
        <v>312727</v>
      </c>
      <c r="J16" s="53">
        <f>I16-H16</f>
        <v>312727</v>
      </c>
      <c r="K16" s="14"/>
      <c r="L16" s="14">
        <v>192182</v>
      </c>
      <c r="M16" s="53">
        <f>L16-K16</f>
        <v>192182</v>
      </c>
      <c r="N16" s="14"/>
      <c r="O16" s="14">
        <v>117210</v>
      </c>
      <c r="P16" s="53">
        <f>O16-N16</f>
        <v>117210</v>
      </c>
      <c r="Q16" s="14"/>
      <c r="R16" s="14">
        <v>110488</v>
      </c>
      <c r="S16" s="53">
        <f>R16-Q16</f>
        <v>110488</v>
      </c>
      <c r="T16" s="14"/>
      <c r="U16" s="14">
        <v>64809</v>
      </c>
      <c r="V16" s="53">
        <f>U16-T16</f>
        <v>64809</v>
      </c>
      <c r="W16" s="14"/>
      <c r="X16" s="14">
        <v>128809</v>
      </c>
      <c r="Y16" s="53">
        <f>X16-W16</f>
        <v>128809</v>
      </c>
      <c r="Z16" s="16"/>
      <c r="AA16" s="16">
        <v>133036</v>
      </c>
      <c r="AB16" s="53">
        <f>AA16-Z16</f>
        <v>133036</v>
      </c>
      <c r="AC16" s="14"/>
      <c r="AD16" s="14">
        <v>106981</v>
      </c>
      <c r="AE16" s="53">
        <f>AD16-AC16</f>
        <v>106981</v>
      </c>
      <c r="AF16" s="14"/>
      <c r="AG16" s="14"/>
      <c r="AH16" s="49">
        <f>AG16-AF16</f>
        <v>0</v>
      </c>
      <c r="AI16" s="14"/>
      <c r="AJ16" s="14">
        <v>98958</v>
      </c>
      <c r="AK16" s="53">
        <f>AJ16-AI16</f>
        <v>98958</v>
      </c>
      <c r="AL16" s="14"/>
      <c r="AM16" s="14"/>
      <c r="AN16" s="53">
        <f>AM16-AL16</f>
        <v>0</v>
      </c>
      <c r="AO16" s="14"/>
      <c r="AP16" s="14">
        <v>128974</v>
      </c>
      <c r="AQ16" s="53">
        <f>AP16-AO16</f>
        <v>128974</v>
      </c>
      <c r="AR16" s="14"/>
      <c r="AS16" s="14"/>
      <c r="AT16" s="53">
        <f>AS16-AR16</f>
        <v>0</v>
      </c>
      <c r="AU16" s="14"/>
      <c r="AV16" s="14"/>
      <c r="AW16" s="53">
        <f>AV16-AU16</f>
        <v>0</v>
      </c>
      <c r="AX16" s="14"/>
      <c r="AY16" s="14">
        <v>50102</v>
      </c>
      <c r="AZ16" s="53">
        <f>AY16-AX16</f>
        <v>50102</v>
      </c>
      <c r="BA16" s="14"/>
      <c r="BB16" s="14">
        <v>114912</v>
      </c>
      <c r="BC16" s="53">
        <f>BB16-BA16</f>
        <v>114912</v>
      </c>
      <c r="BD16" s="14"/>
      <c r="BE16" s="14"/>
      <c r="BF16" s="53">
        <f>BE16-BD16</f>
        <v>0</v>
      </c>
      <c r="BG16" s="14"/>
      <c r="BH16" s="14">
        <v>62708</v>
      </c>
      <c r="BI16" s="53">
        <f>BH16-BG16</f>
        <v>62708</v>
      </c>
      <c r="BJ16" s="14"/>
      <c r="BK16" s="14">
        <v>117497</v>
      </c>
      <c r="BL16" s="53">
        <f>BK16-BJ16</f>
        <v>117497</v>
      </c>
      <c r="BM16" s="14"/>
      <c r="BN16" s="14">
        <v>60607</v>
      </c>
      <c r="BO16" s="53">
        <f>BN16-BM16</f>
        <v>60607</v>
      </c>
    </row>
    <row r="17" spans="1:67" s="88" customFormat="1" ht="31.5">
      <c r="A17" s="87"/>
      <c r="B17" s="129" t="s">
        <v>61</v>
      </c>
      <c r="C17" s="72">
        <v>12752883</v>
      </c>
      <c r="D17" s="72"/>
      <c r="E17" s="72">
        <v>12573429</v>
      </c>
      <c r="F17" s="85"/>
      <c r="G17" s="73">
        <f t="shared" si="0"/>
        <v>-179454</v>
      </c>
      <c r="H17" s="14">
        <v>5354910</v>
      </c>
      <c r="I17" s="14">
        <v>5354910</v>
      </c>
      <c r="J17" s="53">
        <f>I17-H17</f>
        <v>0</v>
      </c>
      <c r="K17" s="14">
        <v>1758834</v>
      </c>
      <c r="L17" s="14">
        <v>1717650</v>
      </c>
      <c r="M17" s="53">
        <f>L17-K17</f>
        <v>-41184</v>
      </c>
      <c r="N17" s="14">
        <v>621918</v>
      </c>
      <c r="O17" s="14">
        <v>621918</v>
      </c>
      <c r="P17" s="53">
        <f>O17-N17</f>
        <v>0</v>
      </c>
      <c r="Q17" s="14">
        <v>222750</v>
      </c>
      <c r="R17" s="14">
        <v>222750</v>
      </c>
      <c r="S17" s="53">
        <f>R17-Q17</f>
        <v>0</v>
      </c>
      <c r="T17" s="14">
        <v>874071</v>
      </c>
      <c r="U17" s="14">
        <v>846879</v>
      </c>
      <c r="V17" s="53">
        <f>U17-T17</f>
        <v>-27192</v>
      </c>
      <c r="W17" s="14">
        <v>447282</v>
      </c>
      <c r="X17" s="14">
        <v>447282</v>
      </c>
      <c r="Y17" s="53">
        <f>X17-W17</f>
        <v>0</v>
      </c>
      <c r="Z17" s="8">
        <v>739530</v>
      </c>
      <c r="AA17" s="8">
        <v>739530</v>
      </c>
      <c r="AB17" s="53">
        <f>AA17-Z17</f>
        <v>0</v>
      </c>
      <c r="AC17" s="14">
        <v>105138</v>
      </c>
      <c r="AD17" s="14">
        <v>105138</v>
      </c>
      <c r="AE17" s="53">
        <f>AD17-AC17</f>
        <v>0</v>
      </c>
      <c r="AF17" s="14">
        <v>155034</v>
      </c>
      <c r="AG17" s="14">
        <v>155034</v>
      </c>
      <c r="AH17" s="49">
        <f>AG17-AF17</f>
        <v>0</v>
      </c>
      <c r="AI17" s="14">
        <v>74844</v>
      </c>
      <c r="AJ17" s="14">
        <v>74844</v>
      </c>
      <c r="AK17" s="53">
        <f>AJ17-AI17</f>
        <v>0</v>
      </c>
      <c r="AL17" s="14">
        <v>465993</v>
      </c>
      <c r="AM17" s="14">
        <v>465993</v>
      </c>
      <c r="AN17" s="53">
        <f>AM17-AL17</f>
        <v>0</v>
      </c>
      <c r="AO17" s="14">
        <v>363528</v>
      </c>
      <c r="AP17" s="14">
        <v>363528</v>
      </c>
      <c r="AQ17" s="53">
        <f>AP17-AO17</f>
        <v>0</v>
      </c>
      <c r="AR17" s="14">
        <v>119394</v>
      </c>
      <c r="AS17" s="14">
        <v>119394</v>
      </c>
      <c r="AT17" s="53">
        <f>AS17-AR17</f>
        <v>0</v>
      </c>
      <c r="AU17" s="14">
        <v>171963</v>
      </c>
      <c r="AV17" s="14">
        <v>171963</v>
      </c>
      <c r="AW17" s="53">
        <f>AV17-AU17</f>
        <v>0</v>
      </c>
      <c r="AX17" s="14">
        <v>128304</v>
      </c>
      <c r="AY17" s="14">
        <v>127710</v>
      </c>
      <c r="AZ17" s="53">
        <f>AY17-AX17</f>
        <v>-594</v>
      </c>
      <c r="BA17" s="14">
        <v>199584</v>
      </c>
      <c r="BB17" s="14">
        <v>199584</v>
      </c>
      <c r="BC17" s="53">
        <f>BB17-BA17</f>
        <v>0</v>
      </c>
      <c r="BD17" s="14">
        <v>47223</v>
      </c>
      <c r="BE17" s="14">
        <v>47223</v>
      </c>
      <c r="BF17" s="53">
        <f>BE17-BD17</f>
        <v>0</v>
      </c>
      <c r="BG17" s="14">
        <v>160380</v>
      </c>
      <c r="BH17" s="14">
        <v>160380</v>
      </c>
      <c r="BI17" s="53">
        <f>BH17-BG17</f>
        <v>0</v>
      </c>
      <c r="BJ17" s="14">
        <v>89100</v>
      </c>
      <c r="BK17" s="14">
        <v>89100</v>
      </c>
      <c r="BL17" s="53">
        <f>BK17-BJ17</f>
        <v>0</v>
      </c>
      <c r="BM17" s="14">
        <v>653103</v>
      </c>
      <c r="BN17" s="14">
        <v>542619</v>
      </c>
      <c r="BO17" s="53">
        <f>BN17-BM17</f>
        <v>-110484</v>
      </c>
    </row>
    <row r="18" spans="1:67" ht="31.5" customHeight="1">
      <c r="A18" s="2"/>
      <c r="B18" s="129" t="s">
        <v>62</v>
      </c>
      <c r="C18" s="72">
        <v>16000000</v>
      </c>
      <c r="D18" s="85"/>
      <c r="E18" s="72">
        <v>16000000</v>
      </c>
      <c r="F18" s="85"/>
      <c r="G18" s="73">
        <f t="shared" si="0"/>
        <v>0</v>
      </c>
      <c r="H18" s="14">
        <v>2563866</v>
      </c>
      <c r="I18" s="14">
        <v>2563866</v>
      </c>
      <c r="J18" s="53">
        <f>I18-H18</f>
        <v>0</v>
      </c>
      <c r="K18" s="14">
        <v>6020713</v>
      </c>
      <c r="L18" s="14">
        <v>6020713</v>
      </c>
      <c r="M18" s="53">
        <f>L18-K18</f>
        <v>0</v>
      </c>
      <c r="N18" s="14">
        <v>1933257</v>
      </c>
      <c r="O18" s="14">
        <v>1933257</v>
      </c>
      <c r="P18" s="53">
        <f>O18-N18</f>
        <v>0</v>
      </c>
      <c r="Q18" s="14"/>
      <c r="R18" s="14"/>
      <c r="S18" s="53">
        <f>R18-Q18</f>
        <v>0</v>
      </c>
      <c r="T18" s="14">
        <v>621404</v>
      </c>
      <c r="U18" s="14">
        <v>621404</v>
      </c>
      <c r="V18" s="53">
        <f>U18-T18</f>
        <v>0</v>
      </c>
      <c r="W18" s="14">
        <v>1150748</v>
      </c>
      <c r="X18" s="14">
        <v>1150748</v>
      </c>
      <c r="Y18" s="53">
        <f>X18-W18</f>
        <v>0</v>
      </c>
      <c r="Z18" s="8"/>
      <c r="AA18" s="8"/>
      <c r="AB18" s="53">
        <f>AA18-Z18</f>
        <v>0</v>
      </c>
      <c r="AC18" s="14"/>
      <c r="AD18" s="14"/>
      <c r="AE18" s="53">
        <f>AD18-AC18</f>
        <v>0</v>
      </c>
      <c r="AF18" s="14">
        <v>1242808</v>
      </c>
      <c r="AG18" s="14">
        <v>1242808</v>
      </c>
      <c r="AH18" s="49">
        <f>AG18-AF18</f>
        <v>0</v>
      </c>
      <c r="AI18" s="14"/>
      <c r="AJ18" s="14"/>
      <c r="AK18" s="53">
        <f>AJ18-AI18</f>
        <v>0</v>
      </c>
      <c r="AL18" s="14"/>
      <c r="AM18" s="14"/>
      <c r="AN18" s="53">
        <f>AM18-AL18</f>
        <v>0</v>
      </c>
      <c r="AO18" s="14">
        <v>676640</v>
      </c>
      <c r="AP18" s="14">
        <v>676640</v>
      </c>
      <c r="AQ18" s="53">
        <f>AP18-AO18</f>
        <v>0</v>
      </c>
      <c r="AR18" s="14">
        <v>151899</v>
      </c>
      <c r="AS18" s="14">
        <v>151899</v>
      </c>
      <c r="AT18" s="53">
        <f>AS18-AR18</f>
        <v>0</v>
      </c>
      <c r="AU18" s="14"/>
      <c r="AV18" s="14"/>
      <c r="AW18" s="53">
        <f>AV18-AU18</f>
        <v>0</v>
      </c>
      <c r="AX18" s="14"/>
      <c r="AY18" s="14"/>
      <c r="AZ18" s="53">
        <f>AY18-AX18</f>
        <v>0</v>
      </c>
      <c r="BA18" s="14"/>
      <c r="BB18" s="14"/>
      <c r="BC18" s="53">
        <f>BB18-BA18</f>
        <v>0</v>
      </c>
      <c r="BD18" s="14"/>
      <c r="BE18" s="14"/>
      <c r="BF18" s="53">
        <f>BE18-BD18</f>
        <v>0</v>
      </c>
      <c r="BG18" s="14"/>
      <c r="BH18" s="14"/>
      <c r="BI18" s="53">
        <f>BH18-BG18</f>
        <v>0</v>
      </c>
      <c r="BJ18" s="14">
        <v>349827</v>
      </c>
      <c r="BK18" s="14">
        <v>349827</v>
      </c>
      <c r="BL18" s="53">
        <f>BK18-BJ18</f>
        <v>0</v>
      </c>
      <c r="BM18" s="14">
        <v>1288838</v>
      </c>
      <c r="BN18" s="14">
        <v>1288838</v>
      </c>
      <c r="BO18" s="53">
        <f>BN18-BM18</f>
        <v>0</v>
      </c>
    </row>
    <row r="19" spans="1:67" s="88" customFormat="1" ht="31.5">
      <c r="A19" s="87"/>
      <c r="B19" s="129" t="s">
        <v>56</v>
      </c>
      <c r="C19" s="72">
        <v>58225084</v>
      </c>
      <c r="D19" s="72"/>
      <c r="E19" s="72"/>
      <c r="F19" s="85"/>
      <c r="G19" s="73">
        <f t="shared" si="0"/>
        <v>-58225084</v>
      </c>
      <c r="H19" s="14">
        <v>58225084</v>
      </c>
      <c r="I19" s="72"/>
      <c r="J19" s="53">
        <f>I19-H19</f>
        <v>-58225084</v>
      </c>
      <c r="K19" s="14"/>
      <c r="L19" s="14"/>
      <c r="M19" s="53">
        <f>L19-K19</f>
        <v>0</v>
      </c>
      <c r="N19" s="14"/>
      <c r="O19" s="14"/>
      <c r="P19" s="53">
        <f>O19-N19</f>
        <v>0</v>
      </c>
      <c r="Q19" s="14"/>
      <c r="R19" s="14"/>
      <c r="S19" s="53">
        <f>R19-Q19</f>
        <v>0</v>
      </c>
      <c r="T19" s="14"/>
      <c r="U19" s="14"/>
      <c r="V19" s="53">
        <f>U19-T19</f>
        <v>0</v>
      </c>
      <c r="W19" s="14"/>
      <c r="X19" s="14"/>
      <c r="Y19" s="53">
        <f>X19-W19</f>
        <v>0</v>
      </c>
      <c r="Z19" s="16"/>
      <c r="AA19" s="16"/>
      <c r="AB19" s="53">
        <f>AA19-Z19</f>
        <v>0</v>
      </c>
      <c r="AC19" s="14"/>
      <c r="AD19" s="14"/>
      <c r="AE19" s="53">
        <f>AD19-AC19</f>
        <v>0</v>
      </c>
      <c r="AF19" s="14"/>
      <c r="AG19" s="14"/>
      <c r="AH19" s="49">
        <f>AG19-AF19</f>
        <v>0</v>
      </c>
      <c r="AI19" s="14"/>
      <c r="AJ19" s="14"/>
      <c r="AK19" s="53">
        <f>AJ19-AI19</f>
        <v>0</v>
      </c>
      <c r="AL19" s="14"/>
      <c r="AM19" s="14"/>
      <c r="AN19" s="53">
        <f>AM19-AL19</f>
        <v>0</v>
      </c>
      <c r="AO19" s="14"/>
      <c r="AP19" s="14"/>
      <c r="AQ19" s="53">
        <f>AP19-AO19</f>
        <v>0</v>
      </c>
      <c r="AR19" s="14"/>
      <c r="AS19" s="14"/>
      <c r="AT19" s="53">
        <f>AS19-AR19</f>
        <v>0</v>
      </c>
      <c r="AU19" s="14"/>
      <c r="AV19" s="14"/>
      <c r="AW19" s="53">
        <f>AV19-AU19</f>
        <v>0</v>
      </c>
      <c r="AX19" s="14"/>
      <c r="AY19" s="14"/>
      <c r="AZ19" s="53">
        <f>AY19-AX19</f>
        <v>0</v>
      </c>
      <c r="BA19" s="14"/>
      <c r="BB19" s="14"/>
      <c r="BC19" s="53">
        <f>BB19-BA19</f>
        <v>0</v>
      </c>
      <c r="BD19" s="14"/>
      <c r="BE19" s="14"/>
      <c r="BF19" s="53">
        <f>BE19-BD19</f>
        <v>0</v>
      </c>
      <c r="BG19" s="14"/>
      <c r="BH19" s="14"/>
      <c r="BI19" s="53">
        <f>BH19-BG19</f>
        <v>0</v>
      </c>
      <c r="BJ19" s="14"/>
      <c r="BK19" s="14"/>
      <c r="BL19" s="53">
        <f>BK19-BJ19</f>
        <v>0</v>
      </c>
      <c r="BM19" s="14"/>
      <c r="BN19" s="14"/>
      <c r="BO19" s="53">
        <f>BN19-BM19</f>
        <v>0</v>
      </c>
    </row>
    <row r="20" spans="1:67" s="88" customFormat="1" ht="47.25">
      <c r="A20" s="87"/>
      <c r="B20" s="129" t="s">
        <v>63</v>
      </c>
      <c r="C20" s="12">
        <v>500000</v>
      </c>
      <c r="D20" s="12">
        <v>500000</v>
      </c>
      <c r="E20" s="72"/>
      <c r="F20" s="72"/>
      <c r="G20" s="73">
        <f t="shared" si="0"/>
        <v>-500000</v>
      </c>
      <c r="H20" s="14"/>
      <c r="I20" s="14"/>
      <c r="J20" s="53">
        <f>I20-H20</f>
        <v>0</v>
      </c>
      <c r="K20" s="14"/>
      <c r="L20" s="14"/>
      <c r="M20" s="53">
        <f>L20-K20</f>
        <v>0</v>
      </c>
      <c r="N20" s="14"/>
      <c r="O20" s="14"/>
      <c r="P20" s="53">
        <f>O20-N20</f>
        <v>0</v>
      </c>
      <c r="Q20" s="14"/>
      <c r="R20" s="14"/>
      <c r="S20" s="53">
        <f>R20-Q20</f>
        <v>0</v>
      </c>
      <c r="T20" s="14"/>
      <c r="U20" s="14"/>
      <c r="V20" s="53">
        <f>U20-T20</f>
        <v>0</v>
      </c>
      <c r="W20" s="14"/>
      <c r="X20" s="14"/>
      <c r="Y20" s="53">
        <f>X20-W20</f>
        <v>0</v>
      </c>
      <c r="Z20" s="16"/>
      <c r="AA20" s="16"/>
      <c r="AB20" s="53">
        <f>AA20-Z20</f>
        <v>0</v>
      </c>
      <c r="AC20" s="14"/>
      <c r="AD20" s="14"/>
      <c r="AE20" s="53">
        <f>AD20-AC20</f>
        <v>0</v>
      </c>
      <c r="AF20" s="14"/>
      <c r="AG20" s="14"/>
      <c r="AH20" s="49">
        <f>AG20-AF20</f>
        <v>0</v>
      </c>
      <c r="AI20" s="14"/>
      <c r="AJ20" s="14"/>
      <c r="AK20" s="53">
        <f>AJ20-AI20</f>
        <v>0</v>
      </c>
      <c r="AL20" s="14"/>
      <c r="AM20" s="14"/>
      <c r="AN20" s="53">
        <f>AM20-AL20</f>
        <v>0</v>
      </c>
      <c r="AO20" s="14"/>
      <c r="AP20" s="14"/>
      <c r="AQ20" s="53">
        <f>AP20-AO20</f>
        <v>0</v>
      </c>
      <c r="AR20" s="14"/>
      <c r="AS20" s="14"/>
      <c r="AT20" s="53">
        <f>AS20-AR20</f>
        <v>0</v>
      </c>
      <c r="AU20" s="14"/>
      <c r="AV20" s="14"/>
      <c r="AW20" s="53">
        <f>AV20-AU20</f>
        <v>0</v>
      </c>
      <c r="AX20" s="14"/>
      <c r="AY20" s="14"/>
      <c r="AZ20" s="53">
        <f>AY20-AX20</f>
        <v>0</v>
      </c>
      <c r="BA20" s="14"/>
      <c r="BB20" s="14"/>
      <c r="BC20" s="53">
        <f>BB20-BA20</f>
        <v>0</v>
      </c>
      <c r="BD20" s="14"/>
      <c r="BE20" s="14"/>
      <c r="BF20" s="53">
        <f>BE20-BD20</f>
        <v>0</v>
      </c>
      <c r="BG20" s="14"/>
      <c r="BH20" s="14"/>
      <c r="BI20" s="53">
        <f>BH20-BG20</f>
        <v>0</v>
      </c>
      <c r="BJ20" s="14"/>
      <c r="BK20" s="14"/>
      <c r="BL20" s="53">
        <f>BK20-BJ20</f>
        <v>0</v>
      </c>
      <c r="BM20" s="14"/>
      <c r="BN20" s="14"/>
      <c r="BO20" s="53">
        <f>BN20-BM20</f>
        <v>0</v>
      </c>
    </row>
    <row r="21" spans="1:67" ht="31.5">
      <c r="A21" s="2"/>
      <c r="B21" s="129" t="s">
        <v>64</v>
      </c>
      <c r="C21" s="72">
        <v>124803800</v>
      </c>
      <c r="D21" s="72">
        <v>124803800</v>
      </c>
      <c r="E21" s="141">
        <v>66322050</v>
      </c>
      <c r="F21" s="72"/>
      <c r="G21" s="73">
        <f t="shared" si="0"/>
        <v>-58481750</v>
      </c>
      <c r="H21" s="71"/>
      <c r="I21" s="14">
        <v>41533480</v>
      </c>
      <c r="J21" s="53">
        <f>I21-H21</f>
        <v>41533480</v>
      </c>
      <c r="K21" s="71"/>
      <c r="L21" s="14">
        <v>2994700</v>
      </c>
      <c r="M21" s="53">
        <f>L21-K21</f>
        <v>2994700</v>
      </c>
      <c r="N21" s="71"/>
      <c r="O21" s="71"/>
      <c r="P21" s="53">
        <f>O21-N21</f>
        <v>0</v>
      </c>
      <c r="Q21" s="14"/>
      <c r="R21" s="14">
        <v>2287740</v>
      </c>
      <c r="S21" s="53">
        <f>R21-Q21</f>
        <v>2287740</v>
      </c>
      <c r="T21" s="14"/>
      <c r="U21" s="14">
        <v>1424885</v>
      </c>
      <c r="V21" s="53">
        <f>U21-T21</f>
        <v>1424885</v>
      </c>
      <c r="W21" s="14"/>
      <c r="X21" s="14"/>
      <c r="Y21" s="53">
        <f>X21-W21</f>
        <v>0</v>
      </c>
      <c r="Z21" s="8"/>
      <c r="AA21" s="8">
        <v>2494128</v>
      </c>
      <c r="AB21" s="53">
        <f>AA21-Z21</f>
        <v>2494128</v>
      </c>
      <c r="AC21" s="14"/>
      <c r="AD21" s="14">
        <v>908907</v>
      </c>
      <c r="AE21" s="53">
        <f>AD21-AC21</f>
        <v>908907</v>
      </c>
      <c r="AF21" s="14"/>
      <c r="AG21" s="14">
        <v>316211</v>
      </c>
      <c r="AH21" s="49">
        <f>AG21-AF21</f>
        <v>316211</v>
      </c>
      <c r="AI21" s="14"/>
      <c r="AJ21" s="14">
        <v>427036</v>
      </c>
      <c r="AK21" s="53">
        <f>AJ21-AI21</f>
        <v>427036</v>
      </c>
      <c r="AL21" s="14"/>
      <c r="AM21" s="14">
        <v>1066928</v>
      </c>
      <c r="AN21" s="53">
        <f>AM21-AL21</f>
        <v>1066928</v>
      </c>
      <c r="AO21" s="14"/>
      <c r="AP21" s="14">
        <v>952649</v>
      </c>
      <c r="AQ21" s="53">
        <f>AP21-AO21</f>
        <v>952649</v>
      </c>
      <c r="AR21" s="14"/>
      <c r="AS21" s="14">
        <v>1771676</v>
      </c>
      <c r="AT21" s="53">
        <f>AS21-AR21</f>
        <v>1771676</v>
      </c>
      <c r="AU21" s="14"/>
      <c r="AV21" s="14">
        <v>768230</v>
      </c>
      <c r="AW21" s="53">
        <f>AV21-AU21</f>
        <v>768230</v>
      </c>
      <c r="AX21" s="14"/>
      <c r="AY21" s="14">
        <v>1686380</v>
      </c>
      <c r="AZ21" s="53">
        <f>AY21-AX21</f>
        <v>1686380</v>
      </c>
      <c r="BA21" s="14"/>
      <c r="BB21" s="14">
        <v>2206957</v>
      </c>
      <c r="BC21" s="53">
        <f>BB21-BA21</f>
        <v>2206957</v>
      </c>
      <c r="BD21" s="14"/>
      <c r="BE21" s="14">
        <v>381722</v>
      </c>
      <c r="BF21" s="53">
        <f>BE21-BD21</f>
        <v>381722</v>
      </c>
      <c r="BG21" s="14"/>
      <c r="BH21" s="14">
        <v>1029425</v>
      </c>
      <c r="BI21" s="53">
        <f>BH21-BG21</f>
        <v>1029425</v>
      </c>
      <c r="BJ21" s="14"/>
      <c r="BK21" s="14"/>
      <c r="BL21" s="53">
        <f>BK21-BJ21</f>
        <v>0</v>
      </c>
      <c r="BM21" s="14"/>
      <c r="BN21" s="14">
        <v>4070997</v>
      </c>
      <c r="BO21" s="53">
        <f>BN21-BM21</f>
        <v>4070997</v>
      </c>
    </row>
    <row r="22" spans="1:67" ht="30.75" customHeight="1">
      <c r="A22" s="2"/>
      <c r="B22" s="129" t="s">
        <v>65</v>
      </c>
      <c r="C22" s="72">
        <v>4925252</v>
      </c>
      <c r="D22" s="72">
        <v>4925252</v>
      </c>
      <c r="E22" s="72">
        <v>3250136</v>
      </c>
      <c r="F22" s="72"/>
      <c r="G22" s="73">
        <f t="shared" si="0"/>
        <v>-1675116</v>
      </c>
      <c r="H22" s="71"/>
      <c r="I22" s="14">
        <v>96508</v>
      </c>
      <c r="J22" s="53">
        <f>I22-H22</f>
        <v>96508</v>
      </c>
      <c r="K22" s="71"/>
      <c r="L22" s="14">
        <v>1370529</v>
      </c>
      <c r="M22" s="53">
        <f>L22-K22</f>
        <v>1370529</v>
      </c>
      <c r="N22" s="71"/>
      <c r="O22" s="14">
        <v>384865</v>
      </c>
      <c r="P22" s="53">
        <f>O22-N22</f>
        <v>384865</v>
      </c>
      <c r="Q22" s="14"/>
      <c r="R22" s="14"/>
      <c r="S22" s="53">
        <f>R22-Q22</f>
        <v>0</v>
      </c>
      <c r="T22" s="14"/>
      <c r="U22" s="14">
        <v>89739</v>
      </c>
      <c r="V22" s="53">
        <f>U22-T22</f>
        <v>89739</v>
      </c>
      <c r="W22" s="14"/>
      <c r="X22" s="14"/>
      <c r="Y22" s="53">
        <f>X22-W22</f>
        <v>0</v>
      </c>
      <c r="Z22" s="8"/>
      <c r="AA22" s="8">
        <v>68175</v>
      </c>
      <c r="AB22" s="53">
        <f>AA22-Z22</f>
        <v>68175</v>
      </c>
      <c r="AC22" s="14"/>
      <c r="AD22" s="14"/>
      <c r="AE22" s="53">
        <f>AD22-AC22</f>
        <v>0</v>
      </c>
      <c r="AF22" s="14"/>
      <c r="AG22" s="14">
        <v>52258</v>
      </c>
      <c r="AH22" s="49">
        <f>AG22-AF22</f>
        <v>52258</v>
      </c>
      <c r="AI22" s="14"/>
      <c r="AJ22" s="14"/>
      <c r="AK22" s="53">
        <f>AJ22-AI22</f>
        <v>0</v>
      </c>
      <c r="AL22" s="14"/>
      <c r="AM22" s="14">
        <v>14194</v>
      </c>
      <c r="AN22" s="53">
        <f>AM22-AL22</f>
        <v>14194</v>
      </c>
      <c r="AO22" s="14"/>
      <c r="AP22" s="14">
        <v>29446</v>
      </c>
      <c r="AQ22" s="53">
        <f>AP22-AO22</f>
        <v>29446</v>
      </c>
      <c r="AR22" s="14"/>
      <c r="AS22" s="14">
        <v>2106</v>
      </c>
      <c r="AT22" s="53">
        <f>AS22-AR22</f>
        <v>2106</v>
      </c>
      <c r="AU22" s="14"/>
      <c r="AV22" s="14"/>
      <c r="AW22" s="53">
        <f>AV22-AU22</f>
        <v>0</v>
      </c>
      <c r="AX22" s="14"/>
      <c r="AY22" s="14">
        <v>20844</v>
      </c>
      <c r="AZ22" s="53">
        <f>AY22-AX22</f>
        <v>20844</v>
      </c>
      <c r="BA22" s="14"/>
      <c r="BB22" s="14"/>
      <c r="BC22" s="53">
        <f>BB22-BA22</f>
        <v>0</v>
      </c>
      <c r="BD22" s="14"/>
      <c r="BE22" s="14">
        <v>25325</v>
      </c>
      <c r="BF22" s="53">
        <f>BE22-BD22</f>
        <v>25325</v>
      </c>
      <c r="BG22" s="14"/>
      <c r="BH22" s="14"/>
      <c r="BI22" s="53">
        <f>BH22-BG22</f>
        <v>0</v>
      </c>
      <c r="BJ22" s="14"/>
      <c r="BK22" s="14"/>
      <c r="BL22" s="53">
        <f>BK22-BJ22</f>
        <v>0</v>
      </c>
      <c r="BM22" s="14"/>
      <c r="BN22" s="14">
        <v>1096146</v>
      </c>
      <c r="BO22" s="53">
        <f>BN22-BM22</f>
        <v>1096146</v>
      </c>
    </row>
    <row r="23" spans="1:67" s="81" customFormat="1" ht="15.75">
      <c r="A23" s="2"/>
      <c r="B23" s="6" t="s">
        <v>66</v>
      </c>
      <c r="C23" s="12">
        <v>404007580</v>
      </c>
      <c r="D23" s="12">
        <v>404007580</v>
      </c>
      <c r="E23" s="12">
        <v>118668291</v>
      </c>
      <c r="F23" s="12"/>
      <c r="G23" s="73">
        <f t="shared" si="0"/>
        <v>-285339289</v>
      </c>
      <c r="H23" s="12"/>
      <c r="I23" s="12">
        <v>106355689</v>
      </c>
      <c r="J23" s="53">
        <f>I23-H23</f>
        <v>106355689</v>
      </c>
      <c r="K23" s="14"/>
      <c r="L23" s="14"/>
      <c r="M23" s="53">
        <f>L23-K23</f>
        <v>0</v>
      </c>
      <c r="N23" s="14"/>
      <c r="O23" s="14"/>
      <c r="P23" s="53">
        <f>O23-N23</f>
        <v>0</v>
      </c>
      <c r="Q23" s="14"/>
      <c r="R23" s="14"/>
      <c r="S23" s="53">
        <f>R23-Q23</f>
        <v>0</v>
      </c>
      <c r="T23" s="14"/>
      <c r="U23" s="14"/>
      <c r="V23" s="53">
        <f>U23-T23</f>
        <v>0</v>
      </c>
      <c r="W23" s="14"/>
      <c r="X23" s="14"/>
      <c r="Y23" s="53">
        <f>X23-W23</f>
        <v>0</v>
      </c>
      <c r="Z23" s="8"/>
      <c r="AA23" s="8"/>
      <c r="AB23" s="53">
        <f>AA23-Z23</f>
        <v>0</v>
      </c>
      <c r="AC23" s="14"/>
      <c r="AD23" s="14"/>
      <c r="AE23" s="53">
        <f>AD23-AC23</f>
        <v>0</v>
      </c>
      <c r="AF23" s="14"/>
      <c r="AG23" s="14"/>
      <c r="AH23" s="49">
        <f>AG23-AF23</f>
        <v>0</v>
      </c>
      <c r="AI23" s="14"/>
      <c r="AJ23" s="14">
        <v>3016075</v>
      </c>
      <c r="AK23" s="53">
        <f>AJ23-AI23</f>
        <v>3016075</v>
      </c>
      <c r="AL23" s="8"/>
      <c r="AM23" s="8"/>
      <c r="AN23" s="53">
        <f>AM23-AL23</f>
        <v>0</v>
      </c>
      <c r="AO23" s="14"/>
      <c r="AP23" s="14"/>
      <c r="AQ23" s="53">
        <f>AP23-AO23</f>
        <v>0</v>
      </c>
      <c r="AR23" s="14"/>
      <c r="AS23" s="14"/>
      <c r="AT23" s="53">
        <f>AS23-AR23</f>
        <v>0</v>
      </c>
      <c r="AU23" s="14"/>
      <c r="AV23" s="14"/>
      <c r="AW23" s="53">
        <f>AV23-AU23</f>
        <v>0</v>
      </c>
      <c r="AX23" s="14"/>
      <c r="AY23" s="14">
        <v>2623076</v>
      </c>
      <c r="AZ23" s="53">
        <f>AY23-AX23</f>
        <v>2623076</v>
      </c>
      <c r="BA23" s="14"/>
      <c r="BB23" s="14"/>
      <c r="BC23" s="53">
        <f>BB23-BA23</f>
        <v>0</v>
      </c>
      <c r="BD23" s="14"/>
      <c r="BE23" s="14"/>
      <c r="BF23" s="53">
        <f>BE23-BD23</f>
        <v>0</v>
      </c>
      <c r="BG23" s="14"/>
      <c r="BH23" s="14"/>
      <c r="BI23" s="53">
        <f>BH23-BG23</f>
        <v>0</v>
      </c>
      <c r="BJ23" s="14"/>
      <c r="BK23" s="14">
        <v>5425368</v>
      </c>
      <c r="BL23" s="53">
        <f>BK23-BJ23</f>
        <v>5425368</v>
      </c>
      <c r="BM23" s="12"/>
      <c r="BN23" s="12">
        <v>1248083</v>
      </c>
      <c r="BO23" s="53">
        <f>BN23-BM23</f>
        <v>1248083</v>
      </c>
    </row>
    <row r="24" spans="1:67" s="88" customFormat="1" ht="31.5">
      <c r="A24" s="87"/>
      <c r="B24" s="129" t="s">
        <v>67</v>
      </c>
      <c r="C24" s="12">
        <v>7413213</v>
      </c>
      <c r="D24" s="12">
        <v>7413213</v>
      </c>
      <c r="E24" s="72"/>
      <c r="F24" s="72"/>
      <c r="G24" s="73">
        <f t="shared" si="0"/>
        <v>-7413213</v>
      </c>
      <c r="H24" s="14"/>
      <c r="I24" s="14"/>
      <c r="J24" s="53">
        <f>I24-H24</f>
        <v>0</v>
      </c>
      <c r="K24" s="14"/>
      <c r="L24" s="14"/>
      <c r="M24" s="53">
        <f>L24-K24</f>
        <v>0</v>
      </c>
      <c r="N24" s="14"/>
      <c r="O24" s="14"/>
      <c r="P24" s="53"/>
      <c r="Q24" s="14"/>
      <c r="R24" s="14"/>
      <c r="S24" s="53"/>
      <c r="T24" s="14"/>
      <c r="U24" s="14"/>
      <c r="V24" s="53"/>
      <c r="W24" s="14"/>
      <c r="X24" s="14"/>
      <c r="Y24" s="53"/>
      <c r="Z24" s="16"/>
      <c r="AA24" s="16"/>
      <c r="AB24" s="53"/>
      <c r="AC24" s="14"/>
      <c r="AD24" s="14"/>
      <c r="AE24" s="53"/>
      <c r="AF24" s="14"/>
      <c r="AG24" s="14"/>
      <c r="AH24" s="49"/>
      <c r="AI24" s="14"/>
      <c r="AJ24" s="14"/>
      <c r="AK24" s="53"/>
      <c r="AL24" s="14"/>
      <c r="AM24" s="14"/>
      <c r="AN24" s="53"/>
      <c r="AO24" s="14"/>
      <c r="AP24" s="14"/>
      <c r="AQ24" s="53"/>
      <c r="AR24" s="14"/>
      <c r="AS24" s="14"/>
      <c r="AT24" s="53"/>
      <c r="AU24" s="14"/>
      <c r="AV24" s="14"/>
      <c r="AW24" s="53"/>
      <c r="AX24" s="14"/>
      <c r="AY24" s="14"/>
      <c r="AZ24" s="53"/>
      <c r="BA24" s="14"/>
      <c r="BB24" s="14"/>
      <c r="BC24" s="53"/>
      <c r="BD24" s="14"/>
      <c r="BE24" s="14"/>
      <c r="BF24" s="53"/>
      <c r="BG24" s="14"/>
      <c r="BH24" s="14"/>
      <c r="BI24" s="53"/>
      <c r="BJ24" s="14"/>
      <c r="BK24" s="14"/>
      <c r="BL24" s="53"/>
      <c r="BM24" s="14"/>
      <c r="BN24" s="14"/>
      <c r="BO24" s="53"/>
    </row>
    <row r="25" spans="1:67" ht="31.5">
      <c r="A25" s="2"/>
      <c r="B25" s="129" t="s">
        <v>68</v>
      </c>
      <c r="C25" s="72">
        <v>2607183</v>
      </c>
      <c r="D25" s="85"/>
      <c r="E25" s="72">
        <v>1734685</v>
      </c>
      <c r="F25" s="85"/>
      <c r="G25" s="73">
        <f t="shared" si="0"/>
        <v>-872498</v>
      </c>
      <c r="H25" s="14">
        <v>545689</v>
      </c>
      <c r="I25" s="14">
        <v>363793</v>
      </c>
      <c r="J25" s="53">
        <f>I25-H25</f>
        <v>-181896</v>
      </c>
      <c r="K25" s="14">
        <v>272845</v>
      </c>
      <c r="L25" s="14">
        <v>180852</v>
      </c>
      <c r="M25" s="53">
        <f>L25-K25</f>
        <v>-91993</v>
      </c>
      <c r="N25" s="14">
        <v>90948</v>
      </c>
      <c r="O25" s="14">
        <v>60632</v>
      </c>
      <c r="P25" s="53">
        <f>O25-N25</f>
        <v>-30316</v>
      </c>
      <c r="Q25" s="14">
        <v>151581</v>
      </c>
      <c r="R25" s="14">
        <v>101054</v>
      </c>
      <c r="S25" s="53">
        <f>R25-Q25</f>
        <v>-50527</v>
      </c>
      <c r="T25" s="14">
        <v>181897</v>
      </c>
      <c r="U25" s="14">
        <v>121265</v>
      </c>
      <c r="V25" s="53">
        <f>U25-T25</f>
        <v>-60632</v>
      </c>
      <c r="W25" s="14">
        <v>90948</v>
      </c>
      <c r="X25" s="14">
        <v>60282</v>
      </c>
      <c r="Y25" s="53">
        <f>X25-W25</f>
        <v>-30666</v>
      </c>
      <c r="Z25" s="8">
        <v>151581</v>
      </c>
      <c r="AA25" s="8">
        <v>101054</v>
      </c>
      <c r="AB25" s="53">
        <f>AA25-Z25</f>
        <v>-50527</v>
      </c>
      <c r="AC25" s="14">
        <v>60632</v>
      </c>
      <c r="AD25" s="14">
        <v>40421</v>
      </c>
      <c r="AE25" s="53">
        <f>AD25-AC25</f>
        <v>-20211</v>
      </c>
      <c r="AF25" s="14">
        <v>60632</v>
      </c>
      <c r="AG25" s="14">
        <v>40421</v>
      </c>
      <c r="AH25" s="49">
        <f>AG25-AF25</f>
        <v>-20211</v>
      </c>
      <c r="AI25" s="14">
        <v>30316</v>
      </c>
      <c r="AJ25" s="14">
        <v>20210</v>
      </c>
      <c r="AK25" s="53">
        <f>AJ25-AI25</f>
        <v>-10106</v>
      </c>
      <c r="AL25" s="8">
        <v>151581</v>
      </c>
      <c r="AM25" s="8">
        <v>101052</v>
      </c>
      <c r="AN25" s="53">
        <f>AM25-AL25</f>
        <v>-50529</v>
      </c>
      <c r="AO25" s="14">
        <v>60632</v>
      </c>
      <c r="AP25" s="14">
        <v>40420</v>
      </c>
      <c r="AQ25" s="53">
        <f>AP25-AO25</f>
        <v>-20212</v>
      </c>
      <c r="AR25" s="14">
        <v>60632</v>
      </c>
      <c r="AS25" s="14">
        <v>40421</v>
      </c>
      <c r="AT25" s="53">
        <f>AS25-AR25</f>
        <v>-20211</v>
      </c>
      <c r="AU25" s="14">
        <v>60632</v>
      </c>
      <c r="AV25" s="14">
        <v>40421</v>
      </c>
      <c r="AW25" s="53">
        <f>AV25-AU25</f>
        <v>-20211</v>
      </c>
      <c r="AX25" s="14">
        <v>90948</v>
      </c>
      <c r="AY25" s="14">
        <v>60632</v>
      </c>
      <c r="AZ25" s="53">
        <f>AY25-AX25</f>
        <v>-30316</v>
      </c>
      <c r="BA25" s="14">
        <v>60632</v>
      </c>
      <c r="BB25" s="14">
        <v>38387</v>
      </c>
      <c r="BC25" s="53">
        <f>BB25-BA25</f>
        <v>-22245</v>
      </c>
      <c r="BD25" s="14">
        <v>90948</v>
      </c>
      <c r="BE25" s="14">
        <v>60630</v>
      </c>
      <c r="BF25" s="53">
        <f>BE25-BD25</f>
        <v>-30318</v>
      </c>
      <c r="BG25" s="14">
        <v>90948</v>
      </c>
      <c r="BH25" s="14">
        <v>60630</v>
      </c>
      <c r="BI25" s="53">
        <f>BH25-BG25</f>
        <v>-30318</v>
      </c>
      <c r="BJ25" s="14">
        <v>60632</v>
      </c>
      <c r="BK25" s="14">
        <v>40421</v>
      </c>
      <c r="BL25" s="53">
        <f>BK25-BJ25</f>
        <v>-20211</v>
      </c>
      <c r="BM25" s="14">
        <v>242529</v>
      </c>
      <c r="BN25" s="14">
        <v>161686</v>
      </c>
      <c r="BO25" s="53">
        <f>BN25-BM25</f>
        <v>-80843</v>
      </c>
    </row>
    <row r="26" spans="1:67" ht="31.5">
      <c r="A26" s="2"/>
      <c r="B26" s="129" t="s">
        <v>69</v>
      </c>
      <c r="C26" s="72">
        <v>175000</v>
      </c>
      <c r="D26" s="85"/>
      <c r="E26" s="72">
        <v>175000</v>
      </c>
      <c r="F26" s="85"/>
      <c r="G26" s="73">
        <f t="shared" si="0"/>
        <v>0</v>
      </c>
      <c r="H26" s="14"/>
      <c r="I26" s="14"/>
      <c r="J26" s="53">
        <f>I26-H26</f>
        <v>0</v>
      </c>
      <c r="K26" s="14"/>
      <c r="L26" s="14"/>
      <c r="M26" s="53">
        <f>L26-K26</f>
        <v>0</v>
      </c>
      <c r="N26" s="14"/>
      <c r="O26" s="14"/>
      <c r="P26" s="53">
        <f>O26-N26</f>
        <v>0</v>
      </c>
      <c r="Q26" s="14"/>
      <c r="R26" s="14"/>
      <c r="S26" s="53">
        <f>R26-Q26</f>
        <v>0</v>
      </c>
      <c r="T26" s="14"/>
      <c r="U26" s="14"/>
      <c r="V26" s="53">
        <f>U26-T26</f>
        <v>0</v>
      </c>
      <c r="W26" s="14"/>
      <c r="X26" s="14"/>
      <c r="Y26" s="53">
        <f>X26-W26</f>
        <v>0</v>
      </c>
      <c r="Z26" s="8">
        <v>59000</v>
      </c>
      <c r="AA26" s="8">
        <v>59000</v>
      </c>
      <c r="AB26" s="53">
        <f>AA26-Z26</f>
        <v>0</v>
      </c>
      <c r="AC26" s="14"/>
      <c r="AD26" s="14"/>
      <c r="AE26" s="53">
        <f>AD26-AC26</f>
        <v>0</v>
      </c>
      <c r="AF26" s="14"/>
      <c r="AG26" s="14"/>
      <c r="AH26" s="49">
        <f>AG26-AF26</f>
        <v>0</v>
      </c>
      <c r="AI26" s="14">
        <v>58000</v>
      </c>
      <c r="AJ26" s="14">
        <v>58000</v>
      </c>
      <c r="AK26" s="53">
        <f>AJ26-AI26</f>
        <v>0</v>
      </c>
      <c r="AL26" s="8"/>
      <c r="AM26" s="8"/>
      <c r="AN26" s="53">
        <f>AM26-AL26</f>
        <v>0</v>
      </c>
      <c r="AO26" s="14"/>
      <c r="AP26" s="14"/>
      <c r="AQ26" s="53">
        <f>AP26-AO26</f>
        <v>0</v>
      </c>
      <c r="AR26" s="14"/>
      <c r="AS26" s="14"/>
      <c r="AT26" s="53">
        <f>AS26-AR26</f>
        <v>0</v>
      </c>
      <c r="AU26" s="14"/>
      <c r="AV26" s="14"/>
      <c r="AW26" s="53">
        <f>AV26-AU26</f>
        <v>0</v>
      </c>
      <c r="AX26" s="14"/>
      <c r="AY26" s="14"/>
      <c r="AZ26" s="53">
        <f>AY26-AX26</f>
        <v>0</v>
      </c>
      <c r="BA26" s="14">
        <v>58000</v>
      </c>
      <c r="BB26" s="14">
        <v>58000</v>
      </c>
      <c r="BC26" s="53">
        <f>BB26-BA26</f>
        <v>0</v>
      </c>
      <c r="BD26" s="14"/>
      <c r="BE26" s="14"/>
      <c r="BF26" s="53">
        <f>BE26-BD26</f>
        <v>0</v>
      </c>
      <c r="BG26" s="14"/>
      <c r="BH26" s="14"/>
      <c r="BI26" s="53">
        <f>BH26-BG26</f>
        <v>0</v>
      </c>
      <c r="BJ26" s="14"/>
      <c r="BK26" s="14"/>
      <c r="BL26" s="53">
        <f>BK26-BJ26</f>
        <v>0</v>
      </c>
      <c r="BM26" s="14"/>
      <c r="BN26" s="14"/>
      <c r="BO26" s="53">
        <f>BN26-BM26</f>
        <v>0</v>
      </c>
    </row>
    <row r="27" spans="1:67" s="81" customFormat="1" ht="31.5">
      <c r="A27" s="2"/>
      <c r="B27" s="6" t="s">
        <v>70</v>
      </c>
      <c r="C27" s="12">
        <v>4678733</v>
      </c>
      <c r="D27" s="12">
        <v>4678733</v>
      </c>
      <c r="E27" s="12">
        <v>3275113</v>
      </c>
      <c r="F27" s="12"/>
      <c r="G27" s="73">
        <f t="shared" si="0"/>
        <v>-1403620</v>
      </c>
      <c r="H27" s="12"/>
      <c r="I27" s="12"/>
      <c r="J27" s="53">
        <f>I27-H27</f>
        <v>0</v>
      </c>
      <c r="K27" s="14"/>
      <c r="L27" s="14"/>
      <c r="M27" s="53">
        <f>L27-K27</f>
        <v>0</v>
      </c>
      <c r="N27" s="14"/>
      <c r="O27" s="14"/>
      <c r="P27" s="53">
        <f>O27-N27</f>
        <v>0</v>
      </c>
      <c r="Q27" s="14"/>
      <c r="R27" s="14">
        <v>467873</v>
      </c>
      <c r="S27" s="53">
        <f>R27-Q27</f>
        <v>467873</v>
      </c>
      <c r="T27" s="14"/>
      <c r="U27" s="14">
        <v>467873</v>
      </c>
      <c r="V27" s="53">
        <f>U27-T27</f>
        <v>467873</v>
      </c>
      <c r="W27" s="14"/>
      <c r="X27" s="14"/>
      <c r="Y27" s="53">
        <f>X27-W27</f>
        <v>0</v>
      </c>
      <c r="Z27" s="8"/>
      <c r="AA27" s="8"/>
      <c r="AB27" s="53">
        <f>AA27-Z27</f>
        <v>0</v>
      </c>
      <c r="AC27" s="14"/>
      <c r="AD27" s="14"/>
      <c r="AE27" s="53">
        <f>AD27-AC27</f>
        <v>0</v>
      </c>
      <c r="AF27" s="14"/>
      <c r="AG27" s="14"/>
      <c r="AH27" s="49">
        <f>AG27-AF27</f>
        <v>0</v>
      </c>
      <c r="AI27" s="14"/>
      <c r="AJ27" s="14"/>
      <c r="AK27" s="53">
        <f>AJ27-AI27</f>
        <v>0</v>
      </c>
      <c r="AL27" s="8"/>
      <c r="AM27" s="8"/>
      <c r="AN27" s="53">
        <f>AM27-AL27</f>
        <v>0</v>
      </c>
      <c r="AO27" s="14"/>
      <c r="AP27" s="14">
        <v>467874</v>
      </c>
      <c r="AQ27" s="53">
        <f>AP27-AO27</f>
        <v>467874</v>
      </c>
      <c r="AR27" s="14"/>
      <c r="AS27" s="14">
        <v>467873</v>
      </c>
      <c r="AT27" s="53">
        <f>AS27-AR27</f>
        <v>467873</v>
      </c>
      <c r="AU27" s="14"/>
      <c r="AV27" s="14">
        <v>467874</v>
      </c>
      <c r="AW27" s="53">
        <f>AV27-AU27</f>
        <v>467874</v>
      </c>
      <c r="AX27" s="14"/>
      <c r="AY27" s="14">
        <v>467873</v>
      </c>
      <c r="AZ27" s="53">
        <f>AY27-AX27</f>
        <v>467873</v>
      </c>
      <c r="BA27" s="14"/>
      <c r="BB27" s="14"/>
      <c r="BC27" s="53">
        <f>BB27-BA27</f>
        <v>0</v>
      </c>
      <c r="BD27" s="14"/>
      <c r="BE27" s="14"/>
      <c r="BF27" s="53">
        <f>BE27-BD27</f>
        <v>0</v>
      </c>
      <c r="BG27" s="14"/>
      <c r="BH27" s="14"/>
      <c r="BI27" s="53">
        <f>BH27-BG27</f>
        <v>0</v>
      </c>
      <c r="BJ27" s="14"/>
      <c r="BK27" s="14">
        <v>467873</v>
      </c>
      <c r="BL27" s="53">
        <f>BK27-BJ27</f>
        <v>467873</v>
      </c>
      <c r="BM27" s="12"/>
      <c r="BN27" s="12"/>
      <c r="BO27" s="53">
        <f>BN27-BM27</f>
        <v>0</v>
      </c>
    </row>
    <row r="28" spans="1:67" ht="15.75">
      <c r="A28" s="2"/>
      <c r="B28" s="129" t="s">
        <v>109</v>
      </c>
      <c r="C28" s="72">
        <v>2315493</v>
      </c>
      <c r="D28" s="72">
        <v>2315493</v>
      </c>
      <c r="E28" s="72"/>
      <c r="F28" s="72"/>
      <c r="G28" s="73">
        <f t="shared" si="0"/>
        <v>-2315493</v>
      </c>
      <c r="H28" s="14"/>
      <c r="I28" s="14"/>
      <c r="J28" s="53">
        <f>I28-H28</f>
        <v>0</v>
      </c>
      <c r="K28" s="14"/>
      <c r="L28" s="14"/>
      <c r="M28" s="53">
        <f>L28-K28</f>
        <v>0</v>
      </c>
      <c r="N28" s="14"/>
      <c r="O28" s="14"/>
      <c r="P28" s="53">
        <f>O28-N28</f>
        <v>0</v>
      </c>
      <c r="Q28" s="14"/>
      <c r="R28" s="14"/>
      <c r="S28" s="53">
        <f>R28-Q28</f>
        <v>0</v>
      </c>
      <c r="T28" s="14"/>
      <c r="U28" s="14"/>
      <c r="V28" s="53">
        <f>U28-T28</f>
        <v>0</v>
      </c>
      <c r="W28" s="14"/>
      <c r="X28" s="14"/>
      <c r="Y28" s="53">
        <f>X28-W28</f>
        <v>0</v>
      </c>
      <c r="Z28" s="8"/>
      <c r="AA28" s="8"/>
      <c r="AB28" s="53">
        <f>AA28-Z28</f>
        <v>0</v>
      </c>
      <c r="AC28" s="14"/>
      <c r="AD28" s="14"/>
      <c r="AE28" s="53">
        <f>AD28-AC28</f>
        <v>0</v>
      </c>
      <c r="AF28" s="14"/>
      <c r="AG28" s="14"/>
      <c r="AH28" s="49">
        <f>AG28-AF28</f>
        <v>0</v>
      </c>
      <c r="AI28" s="14"/>
      <c r="AJ28" s="14"/>
      <c r="AK28" s="53">
        <f>AJ28-AI28</f>
        <v>0</v>
      </c>
      <c r="AL28" s="8"/>
      <c r="AM28" s="8"/>
      <c r="AN28" s="53">
        <f>AM28-AL28</f>
        <v>0</v>
      </c>
      <c r="AO28" s="14"/>
      <c r="AP28" s="14"/>
      <c r="AQ28" s="53">
        <f>AP28-AO28</f>
        <v>0</v>
      </c>
      <c r="AR28" s="14"/>
      <c r="AS28" s="14"/>
      <c r="AT28" s="53">
        <f>AS28-AR28</f>
        <v>0</v>
      </c>
      <c r="AU28" s="14"/>
      <c r="AV28" s="14"/>
      <c r="AW28" s="53">
        <f>AV28-AU28</f>
        <v>0</v>
      </c>
      <c r="AX28" s="14"/>
      <c r="AY28" s="14"/>
      <c r="AZ28" s="53">
        <f>AY28-AX28</f>
        <v>0</v>
      </c>
      <c r="BA28" s="14"/>
      <c r="BB28" s="14"/>
      <c r="BC28" s="53">
        <f>BB28-BA28</f>
        <v>0</v>
      </c>
      <c r="BD28" s="14"/>
      <c r="BE28" s="14"/>
      <c r="BF28" s="53">
        <f>BE28-BD28</f>
        <v>0</v>
      </c>
      <c r="BG28" s="14"/>
      <c r="BH28" s="14"/>
      <c r="BI28" s="53">
        <f>BH28-BG28</f>
        <v>0</v>
      </c>
      <c r="BJ28" s="14"/>
      <c r="BK28" s="14"/>
      <c r="BL28" s="53">
        <f>BK28-BJ28</f>
        <v>0</v>
      </c>
      <c r="BM28" s="14"/>
      <c r="BN28" s="14"/>
      <c r="BO28" s="53">
        <f>BN28-BM28</f>
        <v>0</v>
      </c>
    </row>
    <row r="29" spans="1:67" s="81" customFormat="1" ht="31.5">
      <c r="A29" s="2"/>
      <c r="B29" s="6" t="s">
        <v>71</v>
      </c>
      <c r="C29" s="12">
        <v>11101972</v>
      </c>
      <c r="D29" s="12"/>
      <c r="E29" s="12">
        <v>10646998</v>
      </c>
      <c r="F29" s="12"/>
      <c r="G29" s="73">
        <f t="shared" si="0"/>
        <v>-454974</v>
      </c>
      <c r="H29" s="12"/>
      <c r="I29" s="12"/>
      <c r="J29" s="53">
        <f aca="true" t="shared" si="1" ref="J29:J71">I29-H29</f>
        <v>0</v>
      </c>
      <c r="K29" s="12">
        <v>11101972</v>
      </c>
      <c r="L29" s="12">
        <v>10646998</v>
      </c>
      <c r="M29" s="53">
        <f aca="true" t="shared" si="2" ref="M29:M71">L29-K29</f>
        <v>-454974</v>
      </c>
      <c r="N29" s="14"/>
      <c r="O29" s="14"/>
      <c r="P29" s="53">
        <f aca="true" t="shared" si="3" ref="P29:P68">O29-N29</f>
        <v>0</v>
      </c>
      <c r="Q29" s="14"/>
      <c r="R29" s="14"/>
      <c r="S29" s="53">
        <f aca="true" t="shared" si="4" ref="S29:S71">R29-Q29</f>
        <v>0</v>
      </c>
      <c r="T29" s="14"/>
      <c r="U29" s="14"/>
      <c r="V29" s="53">
        <f aca="true" t="shared" si="5" ref="V29:V71">U29-T29</f>
        <v>0</v>
      </c>
      <c r="W29" s="14"/>
      <c r="X29" s="14"/>
      <c r="Y29" s="53">
        <f aca="true" t="shared" si="6" ref="Y29:Y71">X29-W29</f>
        <v>0</v>
      </c>
      <c r="Z29" s="8"/>
      <c r="AA29" s="8"/>
      <c r="AB29" s="53">
        <f aca="true" t="shared" si="7" ref="AB29:AB71">AA29-Z29</f>
        <v>0</v>
      </c>
      <c r="AC29" s="14"/>
      <c r="AD29" s="14"/>
      <c r="AE29" s="53">
        <f aca="true" t="shared" si="8" ref="AE29:AE71">AD29-AC29</f>
        <v>0</v>
      </c>
      <c r="AF29" s="14"/>
      <c r="AG29" s="14"/>
      <c r="AH29" s="49">
        <f aca="true" t="shared" si="9" ref="AH29:AH71">AG29-AF29</f>
        <v>0</v>
      </c>
      <c r="AI29" s="14"/>
      <c r="AJ29" s="14"/>
      <c r="AK29" s="53">
        <f aca="true" t="shared" si="10" ref="AK29:AK71">AJ29-AI29</f>
        <v>0</v>
      </c>
      <c r="AL29" s="8"/>
      <c r="AM29" s="8"/>
      <c r="AN29" s="53">
        <f aca="true" t="shared" si="11" ref="AN29:AN71">AM29-AL29</f>
        <v>0</v>
      </c>
      <c r="AO29" s="14"/>
      <c r="AP29" s="14"/>
      <c r="AQ29" s="53">
        <f aca="true" t="shared" si="12" ref="AQ29:AQ71">AP29-AO29</f>
        <v>0</v>
      </c>
      <c r="AR29" s="14"/>
      <c r="AS29" s="14"/>
      <c r="AT29" s="53">
        <f aca="true" t="shared" si="13" ref="AT29:AT71">AS29-AR29</f>
        <v>0</v>
      </c>
      <c r="AU29" s="14"/>
      <c r="AV29" s="14"/>
      <c r="AW29" s="53">
        <f aca="true" t="shared" si="14" ref="AW29:AW71">AV29-AU29</f>
        <v>0</v>
      </c>
      <c r="AX29" s="14"/>
      <c r="AY29" s="14"/>
      <c r="AZ29" s="53">
        <f aca="true" t="shared" si="15" ref="AZ29:AZ71">AY29-AX29</f>
        <v>0</v>
      </c>
      <c r="BA29" s="14"/>
      <c r="BB29" s="14"/>
      <c r="BC29" s="53">
        <f aca="true" t="shared" si="16" ref="BC29:BC71">BB29-BA29</f>
        <v>0</v>
      </c>
      <c r="BD29" s="14"/>
      <c r="BE29" s="14"/>
      <c r="BF29" s="53">
        <f aca="true" t="shared" si="17" ref="BF29:BF71">BE29-BD29</f>
        <v>0</v>
      </c>
      <c r="BG29" s="14"/>
      <c r="BH29" s="14"/>
      <c r="BI29" s="53">
        <f aca="true" t="shared" si="18" ref="BI29:BI71">BH29-BG29</f>
        <v>0</v>
      </c>
      <c r="BJ29" s="14"/>
      <c r="BK29" s="14"/>
      <c r="BL29" s="53">
        <f aca="true" t="shared" si="19" ref="BL29:BL71">BK29-BJ29</f>
        <v>0</v>
      </c>
      <c r="BM29" s="12"/>
      <c r="BN29" s="12"/>
      <c r="BO29" s="53">
        <f aca="true" t="shared" si="20" ref="BO29:BO71">BN29-BM29</f>
        <v>0</v>
      </c>
    </row>
    <row r="30" spans="1:67" s="81" customFormat="1" ht="30.75" customHeight="1">
      <c r="A30" s="2"/>
      <c r="B30" s="129" t="s">
        <v>72</v>
      </c>
      <c r="C30" s="72">
        <v>3175245</v>
      </c>
      <c r="D30" s="72"/>
      <c r="E30" s="72">
        <v>3175244</v>
      </c>
      <c r="F30" s="72"/>
      <c r="G30" s="73">
        <f t="shared" si="0"/>
        <v>-1</v>
      </c>
      <c r="H30" s="14"/>
      <c r="I30" s="14"/>
      <c r="J30" s="53">
        <f t="shared" si="1"/>
        <v>0</v>
      </c>
      <c r="K30" s="14"/>
      <c r="L30" s="14"/>
      <c r="M30" s="53">
        <f t="shared" si="2"/>
        <v>0</v>
      </c>
      <c r="N30" s="14">
        <v>146539</v>
      </c>
      <c r="O30" s="14">
        <v>146539</v>
      </c>
      <c r="P30" s="53">
        <f t="shared" si="3"/>
        <v>0</v>
      </c>
      <c r="Q30" s="14">
        <v>338167</v>
      </c>
      <c r="R30" s="14">
        <v>338166</v>
      </c>
      <c r="S30" s="53">
        <f t="shared" si="4"/>
        <v>-1</v>
      </c>
      <c r="T30" s="14"/>
      <c r="U30" s="14"/>
      <c r="V30" s="53">
        <f t="shared" si="5"/>
        <v>0</v>
      </c>
      <c r="W30" s="14"/>
      <c r="X30" s="14"/>
      <c r="Y30" s="53">
        <f t="shared" si="6"/>
        <v>0</v>
      </c>
      <c r="Z30" s="8">
        <v>1509822</v>
      </c>
      <c r="AA30" s="8">
        <v>1509822</v>
      </c>
      <c r="AB30" s="53">
        <f t="shared" si="7"/>
        <v>0</v>
      </c>
      <c r="AC30" s="14"/>
      <c r="AD30" s="14"/>
      <c r="AE30" s="53">
        <f t="shared" si="8"/>
        <v>0</v>
      </c>
      <c r="AF30" s="14"/>
      <c r="AG30" s="14"/>
      <c r="AH30" s="49">
        <f t="shared" si="9"/>
        <v>0</v>
      </c>
      <c r="AI30" s="14"/>
      <c r="AJ30" s="14"/>
      <c r="AK30" s="53">
        <f t="shared" si="10"/>
        <v>0</v>
      </c>
      <c r="AL30" s="8"/>
      <c r="AM30" s="8"/>
      <c r="AN30" s="53">
        <f t="shared" si="11"/>
        <v>0</v>
      </c>
      <c r="AO30" s="14"/>
      <c r="AP30" s="14"/>
      <c r="AQ30" s="53">
        <f t="shared" si="12"/>
        <v>0</v>
      </c>
      <c r="AR30" s="14"/>
      <c r="AS30" s="14"/>
      <c r="AT30" s="53">
        <f t="shared" si="13"/>
        <v>0</v>
      </c>
      <c r="AU30" s="14"/>
      <c r="AV30" s="14"/>
      <c r="AW30" s="53">
        <f t="shared" si="14"/>
        <v>0</v>
      </c>
      <c r="AX30" s="14">
        <v>293556</v>
      </c>
      <c r="AY30" s="14">
        <v>293556</v>
      </c>
      <c r="AZ30" s="53">
        <f t="shared" si="15"/>
        <v>0</v>
      </c>
      <c r="BA30" s="14"/>
      <c r="BB30" s="14"/>
      <c r="BC30" s="53">
        <f t="shared" si="16"/>
        <v>0</v>
      </c>
      <c r="BD30" s="14">
        <v>745829</v>
      </c>
      <c r="BE30" s="14">
        <v>745828</v>
      </c>
      <c r="BF30" s="53">
        <f t="shared" si="17"/>
        <v>-1</v>
      </c>
      <c r="BG30" s="14"/>
      <c r="BH30" s="14"/>
      <c r="BI30" s="53">
        <f t="shared" si="18"/>
        <v>0</v>
      </c>
      <c r="BJ30" s="14">
        <v>141332</v>
      </c>
      <c r="BK30" s="14">
        <v>141332</v>
      </c>
      <c r="BL30" s="53">
        <f t="shared" si="19"/>
        <v>0</v>
      </c>
      <c r="BM30" s="14"/>
      <c r="BN30" s="14"/>
      <c r="BO30" s="53">
        <f t="shared" si="20"/>
        <v>0</v>
      </c>
    </row>
    <row r="31" spans="1:67" ht="31.5">
      <c r="A31" s="2"/>
      <c r="B31" s="129" t="s">
        <v>73</v>
      </c>
      <c r="C31" s="72">
        <v>31007302</v>
      </c>
      <c r="D31" s="72"/>
      <c r="E31" s="72">
        <v>15007301</v>
      </c>
      <c r="F31" s="72"/>
      <c r="G31" s="73">
        <f t="shared" si="0"/>
        <v>-16000001</v>
      </c>
      <c r="H31" s="14"/>
      <c r="I31" s="14"/>
      <c r="J31" s="53">
        <f t="shared" si="1"/>
        <v>0</v>
      </c>
      <c r="K31" s="14"/>
      <c r="L31" s="14"/>
      <c r="M31" s="53">
        <f t="shared" si="2"/>
        <v>0</v>
      </c>
      <c r="N31" s="14">
        <v>31007302</v>
      </c>
      <c r="O31" s="14">
        <v>15007301</v>
      </c>
      <c r="P31" s="53">
        <f t="shared" si="3"/>
        <v>-16000001</v>
      </c>
      <c r="Q31" s="14"/>
      <c r="R31" s="14"/>
      <c r="S31" s="53">
        <f t="shared" si="4"/>
        <v>0</v>
      </c>
      <c r="T31" s="14"/>
      <c r="U31" s="14"/>
      <c r="V31" s="53">
        <f t="shared" si="5"/>
        <v>0</v>
      </c>
      <c r="W31" s="14"/>
      <c r="X31" s="14"/>
      <c r="Y31" s="53">
        <f t="shared" si="6"/>
        <v>0</v>
      </c>
      <c r="Z31" s="8"/>
      <c r="AA31" s="8"/>
      <c r="AB31" s="53">
        <f t="shared" si="7"/>
        <v>0</v>
      </c>
      <c r="AC31" s="14"/>
      <c r="AD31" s="14"/>
      <c r="AE31" s="53">
        <f t="shared" si="8"/>
        <v>0</v>
      </c>
      <c r="AF31" s="14"/>
      <c r="AG31" s="14"/>
      <c r="AH31" s="49">
        <f t="shared" si="9"/>
        <v>0</v>
      </c>
      <c r="AI31" s="14"/>
      <c r="AJ31" s="14"/>
      <c r="AK31" s="53">
        <f t="shared" si="10"/>
        <v>0</v>
      </c>
      <c r="AL31" s="8"/>
      <c r="AM31" s="8"/>
      <c r="AN31" s="53">
        <f t="shared" si="11"/>
        <v>0</v>
      </c>
      <c r="AO31" s="14"/>
      <c r="AP31" s="14"/>
      <c r="AQ31" s="53">
        <f t="shared" si="12"/>
        <v>0</v>
      </c>
      <c r="AR31" s="14"/>
      <c r="AS31" s="14"/>
      <c r="AT31" s="53">
        <f t="shared" si="13"/>
        <v>0</v>
      </c>
      <c r="AU31" s="14"/>
      <c r="AV31" s="14"/>
      <c r="AW31" s="53">
        <f t="shared" si="14"/>
        <v>0</v>
      </c>
      <c r="AX31" s="14"/>
      <c r="AY31" s="14"/>
      <c r="AZ31" s="53">
        <f t="shared" si="15"/>
        <v>0</v>
      </c>
      <c r="BA31" s="14"/>
      <c r="BB31" s="14"/>
      <c r="BC31" s="53">
        <f t="shared" si="16"/>
        <v>0</v>
      </c>
      <c r="BD31" s="14"/>
      <c r="BE31" s="14"/>
      <c r="BF31" s="53">
        <f t="shared" si="17"/>
        <v>0</v>
      </c>
      <c r="BG31" s="14"/>
      <c r="BH31" s="14"/>
      <c r="BI31" s="53">
        <f t="shared" si="18"/>
        <v>0</v>
      </c>
      <c r="BJ31" s="14"/>
      <c r="BK31" s="14"/>
      <c r="BL31" s="53">
        <f t="shared" si="19"/>
        <v>0</v>
      </c>
      <c r="BM31" s="14"/>
      <c r="BN31" s="14"/>
      <c r="BO31" s="53">
        <f t="shared" si="20"/>
        <v>0</v>
      </c>
    </row>
    <row r="32" spans="1:67" s="81" customFormat="1" ht="47.25">
      <c r="A32" s="2"/>
      <c r="B32" s="6" t="s">
        <v>74</v>
      </c>
      <c r="C32" s="12">
        <v>118550000</v>
      </c>
      <c r="D32" s="12"/>
      <c r="E32" s="12">
        <v>41843711</v>
      </c>
      <c r="F32" s="12"/>
      <c r="G32" s="73">
        <f t="shared" si="0"/>
        <v>-76706289</v>
      </c>
      <c r="H32" s="12">
        <v>118550000</v>
      </c>
      <c r="I32" s="12">
        <v>41843711</v>
      </c>
      <c r="J32" s="53">
        <f t="shared" si="1"/>
        <v>-76706289</v>
      </c>
      <c r="K32" s="14"/>
      <c r="L32" s="14"/>
      <c r="M32" s="53">
        <f t="shared" si="2"/>
        <v>0</v>
      </c>
      <c r="N32" s="14"/>
      <c r="O32" s="14"/>
      <c r="P32" s="53">
        <f t="shared" si="3"/>
        <v>0</v>
      </c>
      <c r="Q32" s="14"/>
      <c r="R32" s="14"/>
      <c r="S32" s="53">
        <f t="shared" si="4"/>
        <v>0</v>
      </c>
      <c r="T32" s="14"/>
      <c r="U32" s="14"/>
      <c r="V32" s="53">
        <f t="shared" si="5"/>
        <v>0</v>
      </c>
      <c r="W32" s="14"/>
      <c r="X32" s="14"/>
      <c r="Y32" s="53">
        <f t="shared" si="6"/>
        <v>0</v>
      </c>
      <c r="Z32" s="8"/>
      <c r="AA32" s="8"/>
      <c r="AB32" s="53">
        <f t="shared" si="7"/>
        <v>0</v>
      </c>
      <c r="AC32" s="14"/>
      <c r="AD32" s="14"/>
      <c r="AE32" s="53">
        <f t="shared" si="8"/>
        <v>0</v>
      </c>
      <c r="AF32" s="14"/>
      <c r="AG32" s="14"/>
      <c r="AH32" s="49">
        <f t="shared" si="9"/>
        <v>0</v>
      </c>
      <c r="AI32" s="14"/>
      <c r="AJ32" s="14"/>
      <c r="AK32" s="53">
        <f t="shared" si="10"/>
        <v>0</v>
      </c>
      <c r="AL32" s="8"/>
      <c r="AM32" s="8"/>
      <c r="AN32" s="53">
        <f t="shared" si="11"/>
        <v>0</v>
      </c>
      <c r="AO32" s="14"/>
      <c r="AP32" s="14"/>
      <c r="AQ32" s="53">
        <f t="shared" si="12"/>
        <v>0</v>
      </c>
      <c r="AR32" s="14"/>
      <c r="AS32" s="14"/>
      <c r="AT32" s="53">
        <f t="shared" si="13"/>
        <v>0</v>
      </c>
      <c r="AU32" s="14"/>
      <c r="AV32" s="14"/>
      <c r="AW32" s="53">
        <f t="shared" si="14"/>
        <v>0</v>
      </c>
      <c r="AX32" s="14"/>
      <c r="AY32" s="14"/>
      <c r="AZ32" s="53">
        <f t="shared" si="15"/>
        <v>0</v>
      </c>
      <c r="BA32" s="14"/>
      <c r="BB32" s="14"/>
      <c r="BC32" s="53">
        <f t="shared" si="16"/>
        <v>0</v>
      </c>
      <c r="BD32" s="14"/>
      <c r="BE32" s="14"/>
      <c r="BF32" s="53">
        <f t="shared" si="17"/>
        <v>0</v>
      </c>
      <c r="BG32" s="14"/>
      <c r="BH32" s="14"/>
      <c r="BI32" s="53">
        <f t="shared" si="18"/>
        <v>0</v>
      </c>
      <c r="BJ32" s="14"/>
      <c r="BK32" s="14"/>
      <c r="BL32" s="53">
        <f t="shared" si="19"/>
        <v>0</v>
      </c>
      <c r="BM32" s="12"/>
      <c r="BN32" s="12"/>
      <c r="BO32" s="53">
        <f t="shared" si="20"/>
        <v>0</v>
      </c>
    </row>
    <row r="33" spans="1:67" ht="31.5">
      <c r="A33" s="2"/>
      <c r="B33" s="132" t="s">
        <v>75</v>
      </c>
      <c r="C33" s="72">
        <v>106400000</v>
      </c>
      <c r="D33" s="72"/>
      <c r="E33" s="72">
        <v>23398998</v>
      </c>
      <c r="F33" s="72"/>
      <c r="G33" s="73">
        <f t="shared" si="0"/>
        <v>-83001002</v>
      </c>
      <c r="H33" s="14"/>
      <c r="I33" s="14"/>
      <c r="J33" s="53">
        <f t="shared" si="1"/>
        <v>0</v>
      </c>
      <c r="K33" s="72">
        <v>106400000</v>
      </c>
      <c r="L33" s="72">
        <v>23398998</v>
      </c>
      <c r="M33" s="53">
        <f t="shared" si="2"/>
        <v>-83001002</v>
      </c>
      <c r="N33" s="14"/>
      <c r="O33" s="14"/>
      <c r="P33" s="53">
        <f t="shared" si="3"/>
        <v>0</v>
      </c>
      <c r="Q33" s="14"/>
      <c r="R33" s="14"/>
      <c r="S33" s="53">
        <f t="shared" si="4"/>
        <v>0</v>
      </c>
      <c r="T33" s="14"/>
      <c r="U33" s="14"/>
      <c r="V33" s="53">
        <f t="shared" si="5"/>
        <v>0</v>
      </c>
      <c r="W33" s="14"/>
      <c r="X33" s="14"/>
      <c r="Y33" s="53">
        <f t="shared" si="6"/>
        <v>0</v>
      </c>
      <c r="Z33" s="16"/>
      <c r="AA33" s="16"/>
      <c r="AB33" s="53">
        <f t="shared" si="7"/>
        <v>0</v>
      </c>
      <c r="AC33" s="14"/>
      <c r="AD33" s="14"/>
      <c r="AE33" s="53">
        <f t="shared" si="8"/>
        <v>0</v>
      </c>
      <c r="AF33" s="14"/>
      <c r="AG33" s="14"/>
      <c r="AH33" s="49">
        <f t="shared" si="9"/>
        <v>0</v>
      </c>
      <c r="AI33" s="14"/>
      <c r="AJ33" s="14"/>
      <c r="AK33" s="53">
        <f t="shared" si="10"/>
        <v>0</v>
      </c>
      <c r="AL33" s="16"/>
      <c r="AM33" s="16"/>
      <c r="AN33" s="53">
        <f t="shared" si="11"/>
        <v>0</v>
      </c>
      <c r="AO33" s="14"/>
      <c r="AP33" s="14"/>
      <c r="AQ33" s="53">
        <f t="shared" si="12"/>
        <v>0</v>
      </c>
      <c r="AR33" s="14"/>
      <c r="AS33" s="14"/>
      <c r="AT33" s="53">
        <f t="shared" si="13"/>
        <v>0</v>
      </c>
      <c r="AU33" s="14"/>
      <c r="AV33" s="14"/>
      <c r="AW33" s="53">
        <f t="shared" si="14"/>
        <v>0</v>
      </c>
      <c r="AX33" s="14"/>
      <c r="AY33" s="14"/>
      <c r="AZ33" s="53">
        <f t="shared" si="15"/>
        <v>0</v>
      </c>
      <c r="BA33" s="14"/>
      <c r="BB33" s="14"/>
      <c r="BC33" s="53">
        <f t="shared" si="16"/>
        <v>0</v>
      </c>
      <c r="BD33" s="14"/>
      <c r="BE33" s="14"/>
      <c r="BF33" s="53">
        <f t="shared" si="17"/>
        <v>0</v>
      </c>
      <c r="BG33" s="14"/>
      <c r="BH33" s="14"/>
      <c r="BI33" s="53">
        <f t="shared" si="18"/>
        <v>0</v>
      </c>
      <c r="BJ33" s="14"/>
      <c r="BK33" s="14"/>
      <c r="BL33" s="53">
        <f t="shared" si="19"/>
        <v>0</v>
      </c>
      <c r="BM33" s="14"/>
      <c r="BN33" s="14"/>
      <c r="BO33" s="53">
        <f t="shared" si="20"/>
        <v>0</v>
      </c>
    </row>
    <row r="34" spans="1:67" ht="31.5">
      <c r="A34" s="2"/>
      <c r="B34" s="129" t="s">
        <v>76</v>
      </c>
      <c r="C34" s="72">
        <v>124182751</v>
      </c>
      <c r="D34" s="85"/>
      <c r="E34" s="72">
        <v>53828835</v>
      </c>
      <c r="F34" s="85"/>
      <c r="G34" s="73">
        <f t="shared" si="0"/>
        <v>-70353916</v>
      </c>
      <c r="H34" s="14"/>
      <c r="I34" s="14"/>
      <c r="J34" s="53">
        <f t="shared" si="1"/>
        <v>0</v>
      </c>
      <c r="K34" s="14">
        <v>12713712</v>
      </c>
      <c r="L34" s="14">
        <v>12713712</v>
      </c>
      <c r="M34" s="53">
        <f t="shared" si="2"/>
        <v>0</v>
      </c>
      <c r="N34" s="14"/>
      <c r="O34" s="14"/>
      <c r="P34" s="53">
        <f t="shared" si="3"/>
        <v>0</v>
      </c>
      <c r="Q34" s="14">
        <v>906871</v>
      </c>
      <c r="R34" s="14">
        <v>498779</v>
      </c>
      <c r="S34" s="53">
        <f t="shared" si="4"/>
        <v>-408092</v>
      </c>
      <c r="T34" s="14">
        <v>24538380</v>
      </c>
      <c r="U34" s="14">
        <v>19878307</v>
      </c>
      <c r="V34" s="53">
        <f t="shared" si="5"/>
        <v>-4660073</v>
      </c>
      <c r="W34" s="14"/>
      <c r="X34" s="14"/>
      <c r="Y34" s="53">
        <f t="shared" si="6"/>
        <v>0</v>
      </c>
      <c r="Z34" s="8"/>
      <c r="AA34" s="8"/>
      <c r="AB34" s="53">
        <f t="shared" si="7"/>
        <v>0</v>
      </c>
      <c r="AC34" s="14">
        <v>14526617</v>
      </c>
      <c r="AD34" s="14">
        <v>13543117</v>
      </c>
      <c r="AE34" s="53">
        <f t="shared" si="8"/>
        <v>-983500</v>
      </c>
      <c r="AF34" s="14"/>
      <c r="AG34" s="14"/>
      <c r="AH34" s="49">
        <f t="shared" si="9"/>
        <v>0</v>
      </c>
      <c r="AI34" s="14"/>
      <c r="AJ34" s="14"/>
      <c r="AK34" s="53">
        <f t="shared" si="10"/>
        <v>0</v>
      </c>
      <c r="AL34" s="8"/>
      <c r="AM34" s="8"/>
      <c r="AN34" s="53">
        <f t="shared" si="11"/>
        <v>0</v>
      </c>
      <c r="AO34" s="14">
        <v>3000000</v>
      </c>
      <c r="AP34" s="14"/>
      <c r="AQ34" s="53">
        <f t="shared" si="12"/>
        <v>-3000000</v>
      </c>
      <c r="AR34" s="14"/>
      <c r="AS34" s="14"/>
      <c r="AT34" s="53">
        <f t="shared" si="13"/>
        <v>0</v>
      </c>
      <c r="AU34" s="14">
        <v>2031946</v>
      </c>
      <c r="AV34" s="14">
        <v>2031945</v>
      </c>
      <c r="AW34" s="53">
        <f t="shared" si="14"/>
        <v>-1</v>
      </c>
      <c r="AX34" s="14">
        <v>20000000</v>
      </c>
      <c r="AY34" s="14">
        <v>4416750</v>
      </c>
      <c r="AZ34" s="53">
        <f t="shared" si="15"/>
        <v>-15583250</v>
      </c>
      <c r="BA34" s="14"/>
      <c r="BB34" s="14"/>
      <c r="BC34" s="53">
        <f t="shared" si="16"/>
        <v>0</v>
      </c>
      <c r="BD34" s="14"/>
      <c r="BE34" s="14"/>
      <c r="BF34" s="53">
        <f t="shared" si="17"/>
        <v>0</v>
      </c>
      <c r="BG34" s="14">
        <v>44710225</v>
      </c>
      <c r="BH34" s="14">
        <v>746225</v>
      </c>
      <c r="BI34" s="53">
        <f t="shared" si="18"/>
        <v>-43964000</v>
      </c>
      <c r="BJ34" s="14"/>
      <c r="BK34" s="14"/>
      <c r="BL34" s="53">
        <f t="shared" si="19"/>
        <v>0</v>
      </c>
      <c r="BM34" s="14">
        <v>1755000</v>
      </c>
      <c r="BN34" s="14"/>
      <c r="BO34" s="53">
        <f t="shared" si="20"/>
        <v>-1755000</v>
      </c>
    </row>
    <row r="35" spans="1:67" ht="15.75">
      <c r="A35" s="2"/>
      <c r="B35" s="129" t="s">
        <v>77</v>
      </c>
      <c r="C35" s="72">
        <v>199036614</v>
      </c>
      <c r="D35" s="85"/>
      <c r="E35" s="72">
        <v>61793854</v>
      </c>
      <c r="F35" s="85"/>
      <c r="G35" s="73">
        <f t="shared" si="0"/>
        <v>-137242760</v>
      </c>
      <c r="H35" s="14"/>
      <c r="I35" s="14"/>
      <c r="J35" s="53">
        <f t="shared" si="1"/>
        <v>0</v>
      </c>
      <c r="K35" s="14">
        <v>2250982</v>
      </c>
      <c r="L35" s="14">
        <v>120881</v>
      </c>
      <c r="M35" s="53">
        <f t="shared" si="2"/>
        <v>-2130101</v>
      </c>
      <c r="N35" s="14"/>
      <c r="O35" s="14"/>
      <c r="P35" s="53">
        <f t="shared" si="3"/>
        <v>0</v>
      </c>
      <c r="Q35" s="14">
        <v>30677025</v>
      </c>
      <c r="R35" s="14">
        <v>3185024</v>
      </c>
      <c r="S35" s="53">
        <f t="shared" si="4"/>
        <v>-27492001</v>
      </c>
      <c r="T35" s="14">
        <v>26658855</v>
      </c>
      <c r="U35" s="14">
        <v>20014263</v>
      </c>
      <c r="V35" s="53">
        <f t="shared" si="5"/>
        <v>-6644592</v>
      </c>
      <c r="W35" s="14">
        <v>18850026</v>
      </c>
      <c r="X35" s="14">
        <v>18850026</v>
      </c>
      <c r="Y35" s="53">
        <f t="shared" si="6"/>
        <v>0</v>
      </c>
      <c r="Z35" s="8">
        <v>4452899</v>
      </c>
      <c r="AA35" s="8">
        <v>4452899</v>
      </c>
      <c r="AB35" s="53">
        <f t="shared" si="7"/>
        <v>0</v>
      </c>
      <c r="AC35" s="8">
        <v>3163200</v>
      </c>
      <c r="AD35" s="8"/>
      <c r="AE35" s="53">
        <f t="shared" si="8"/>
        <v>-3163200</v>
      </c>
      <c r="AF35" s="14">
        <v>4432000</v>
      </c>
      <c r="AG35" s="14">
        <v>2800000</v>
      </c>
      <c r="AH35" s="49">
        <f t="shared" si="9"/>
        <v>-1632000</v>
      </c>
      <c r="AI35" s="14"/>
      <c r="AJ35" s="14"/>
      <c r="AK35" s="53">
        <f t="shared" si="10"/>
        <v>0</v>
      </c>
      <c r="AL35" s="8">
        <v>5650518</v>
      </c>
      <c r="AM35" s="8">
        <v>1493617</v>
      </c>
      <c r="AN35" s="53">
        <f t="shared" si="11"/>
        <v>-4156901</v>
      </c>
      <c r="AO35" s="14">
        <v>17591709</v>
      </c>
      <c r="AP35" s="14"/>
      <c r="AQ35" s="53">
        <f t="shared" si="12"/>
        <v>-17591709</v>
      </c>
      <c r="AR35" s="14"/>
      <c r="AS35" s="14"/>
      <c r="AT35" s="53">
        <f t="shared" si="13"/>
        <v>0</v>
      </c>
      <c r="AU35" s="14">
        <v>18500000</v>
      </c>
      <c r="AV35" s="14">
        <v>5852104</v>
      </c>
      <c r="AW35" s="53">
        <f t="shared" si="14"/>
        <v>-12647896</v>
      </c>
      <c r="AX35" s="14"/>
      <c r="AY35" s="14"/>
      <c r="AZ35" s="53">
        <f t="shared" si="15"/>
        <v>0</v>
      </c>
      <c r="BA35" s="14">
        <v>3164100</v>
      </c>
      <c r="BB35" s="14"/>
      <c r="BC35" s="53">
        <f t="shared" si="16"/>
        <v>-3164100</v>
      </c>
      <c r="BD35" s="14"/>
      <c r="BE35" s="14"/>
      <c r="BF35" s="53">
        <f t="shared" si="17"/>
        <v>0</v>
      </c>
      <c r="BG35" s="14">
        <v>9430500</v>
      </c>
      <c r="BH35" s="14"/>
      <c r="BI35" s="53">
        <f t="shared" si="18"/>
        <v>-9430500</v>
      </c>
      <c r="BJ35" s="14"/>
      <c r="BK35" s="14"/>
      <c r="BL35" s="53">
        <f t="shared" si="19"/>
        <v>0</v>
      </c>
      <c r="BM35" s="14">
        <v>54214800</v>
      </c>
      <c r="BN35" s="14">
        <v>5025041</v>
      </c>
      <c r="BO35" s="53">
        <f t="shared" si="20"/>
        <v>-49189759</v>
      </c>
    </row>
    <row r="36" spans="1:67" ht="47.25">
      <c r="A36" s="2"/>
      <c r="B36" s="129" t="s">
        <v>78</v>
      </c>
      <c r="C36" s="72">
        <v>7794230</v>
      </c>
      <c r="D36" s="72">
        <v>7794230</v>
      </c>
      <c r="E36" s="72">
        <v>3800000</v>
      </c>
      <c r="F36" s="72"/>
      <c r="G36" s="73">
        <f t="shared" si="0"/>
        <v>-3994230</v>
      </c>
      <c r="H36" s="14"/>
      <c r="I36" s="14"/>
      <c r="J36" s="53">
        <f t="shared" si="1"/>
        <v>0</v>
      </c>
      <c r="K36" s="14"/>
      <c r="L36" s="14"/>
      <c r="M36" s="53">
        <f t="shared" si="2"/>
        <v>0</v>
      </c>
      <c r="N36" s="14"/>
      <c r="O36" s="14"/>
      <c r="P36" s="53">
        <f t="shared" si="3"/>
        <v>0</v>
      </c>
      <c r="Q36" s="14"/>
      <c r="R36" s="14"/>
      <c r="S36" s="53">
        <f t="shared" si="4"/>
        <v>0</v>
      </c>
      <c r="T36" s="14"/>
      <c r="U36" s="14"/>
      <c r="V36" s="53">
        <f t="shared" si="5"/>
        <v>0</v>
      </c>
      <c r="W36" s="14"/>
      <c r="X36" s="14"/>
      <c r="Y36" s="53">
        <f t="shared" si="6"/>
        <v>0</v>
      </c>
      <c r="Z36" s="8"/>
      <c r="AA36" s="8">
        <v>3800000</v>
      </c>
      <c r="AB36" s="53">
        <f t="shared" si="7"/>
        <v>3800000</v>
      </c>
      <c r="AC36" s="14"/>
      <c r="AD36" s="14"/>
      <c r="AE36" s="53">
        <f t="shared" si="8"/>
        <v>0</v>
      </c>
      <c r="AF36" s="14"/>
      <c r="AG36" s="14"/>
      <c r="AH36" s="49">
        <f t="shared" si="9"/>
        <v>0</v>
      </c>
      <c r="AI36" s="14"/>
      <c r="AJ36" s="14"/>
      <c r="AK36" s="53">
        <f t="shared" si="10"/>
        <v>0</v>
      </c>
      <c r="AL36" s="8"/>
      <c r="AM36" s="8"/>
      <c r="AN36" s="53">
        <f t="shared" si="11"/>
        <v>0</v>
      </c>
      <c r="AO36" s="14"/>
      <c r="AP36" s="14"/>
      <c r="AQ36" s="53">
        <f t="shared" si="12"/>
        <v>0</v>
      </c>
      <c r="AR36" s="14"/>
      <c r="AS36" s="14"/>
      <c r="AT36" s="53">
        <f t="shared" si="13"/>
        <v>0</v>
      </c>
      <c r="AU36" s="14"/>
      <c r="AV36" s="14"/>
      <c r="AW36" s="53">
        <f t="shared" si="14"/>
        <v>0</v>
      </c>
      <c r="AX36" s="14"/>
      <c r="AY36" s="14"/>
      <c r="AZ36" s="53">
        <f t="shared" si="15"/>
        <v>0</v>
      </c>
      <c r="BA36" s="14"/>
      <c r="BB36" s="14"/>
      <c r="BC36" s="53">
        <f t="shared" si="16"/>
        <v>0</v>
      </c>
      <c r="BD36" s="14"/>
      <c r="BE36" s="14"/>
      <c r="BF36" s="53">
        <f t="shared" si="17"/>
        <v>0</v>
      </c>
      <c r="BG36" s="14"/>
      <c r="BH36" s="14"/>
      <c r="BI36" s="53">
        <f t="shared" si="18"/>
        <v>0</v>
      </c>
      <c r="BJ36" s="14"/>
      <c r="BK36" s="14"/>
      <c r="BL36" s="53">
        <f t="shared" si="19"/>
        <v>0</v>
      </c>
      <c r="BM36" s="14"/>
      <c r="BN36" s="14"/>
      <c r="BO36" s="53">
        <f t="shared" si="20"/>
        <v>0</v>
      </c>
    </row>
    <row r="37" spans="1:67" ht="31.5">
      <c r="A37" s="2"/>
      <c r="B37" s="129" t="s">
        <v>79</v>
      </c>
      <c r="C37" s="72">
        <v>4800000</v>
      </c>
      <c r="D37" s="72"/>
      <c r="E37" s="72">
        <v>4800000</v>
      </c>
      <c r="F37" s="72"/>
      <c r="G37" s="73">
        <f t="shared" si="0"/>
        <v>0</v>
      </c>
      <c r="H37" s="14">
        <v>430134</v>
      </c>
      <c r="I37" s="14">
        <v>430134</v>
      </c>
      <c r="J37" s="53">
        <f t="shared" si="1"/>
        <v>0</v>
      </c>
      <c r="K37" s="14">
        <v>606654</v>
      </c>
      <c r="L37" s="14">
        <v>606654</v>
      </c>
      <c r="M37" s="53">
        <f t="shared" si="2"/>
        <v>0</v>
      </c>
      <c r="N37" s="14">
        <v>325155</v>
      </c>
      <c r="O37" s="14">
        <v>325155</v>
      </c>
      <c r="P37" s="53">
        <f t="shared" si="3"/>
        <v>0</v>
      </c>
      <c r="Q37" s="14"/>
      <c r="R37" s="14"/>
      <c r="S37" s="53">
        <f t="shared" si="4"/>
        <v>0</v>
      </c>
      <c r="T37" s="14">
        <v>141344</v>
      </c>
      <c r="U37" s="14">
        <v>141344</v>
      </c>
      <c r="V37" s="53">
        <f t="shared" si="5"/>
        <v>0</v>
      </c>
      <c r="W37" s="14">
        <v>202686</v>
      </c>
      <c r="X37" s="14">
        <v>202686</v>
      </c>
      <c r="Y37" s="53">
        <f t="shared" si="6"/>
        <v>0</v>
      </c>
      <c r="Z37" s="8">
        <v>568352</v>
      </c>
      <c r="AA37" s="8">
        <v>568352</v>
      </c>
      <c r="AB37" s="53">
        <f t="shared" si="7"/>
        <v>0</v>
      </c>
      <c r="AC37" s="14"/>
      <c r="AD37" s="14"/>
      <c r="AE37" s="53">
        <f t="shared" si="8"/>
        <v>0</v>
      </c>
      <c r="AF37" s="14"/>
      <c r="AG37" s="14"/>
      <c r="AH37" s="49">
        <f t="shared" si="9"/>
        <v>0</v>
      </c>
      <c r="AI37" s="14">
        <v>147297</v>
      </c>
      <c r="AJ37" s="14">
        <v>147297</v>
      </c>
      <c r="AK37" s="53">
        <f t="shared" si="10"/>
        <v>0</v>
      </c>
      <c r="AL37" s="8"/>
      <c r="AM37" s="8"/>
      <c r="AN37" s="53">
        <f t="shared" si="11"/>
        <v>0</v>
      </c>
      <c r="AO37" s="14">
        <v>551756</v>
      </c>
      <c r="AP37" s="14">
        <v>551756</v>
      </c>
      <c r="AQ37" s="53">
        <f t="shared" si="12"/>
        <v>0</v>
      </c>
      <c r="AR37" s="14">
        <v>499092</v>
      </c>
      <c r="AS37" s="14">
        <v>499092</v>
      </c>
      <c r="AT37" s="53">
        <f t="shared" si="13"/>
        <v>0</v>
      </c>
      <c r="AU37" s="14"/>
      <c r="AV37" s="14"/>
      <c r="AW37" s="53">
        <f t="shared" si="14"/>
        <v>0</v>
      </c>
      <c r="AX37" s="14">
        <v>334020</v>
      </c>
      <c r="AY37" s="14">
        <v>334020</v>
      </c>
      <c r="AZ37" s="53">
        <f t="shared" si="15"/>
        <v>0</v>
      </c>
      <c r="BA37" s="14">
        <v>438213</v>
      </c>
      <c r="BB37" s="14">
        <v>438213</v>
      </c>
      <c r="BC37" s="53">
        <f t="shared" si="16"/>
        <v>0</v>
      </c>
      <c r="BD37" s="14"/>
      <c r="BE37" s="14"/>
      <c r="BF37" s="53">
        <f t="shared" si="17"/>
        <v>0</v>
      </c>
      <c r="BG37" s="14">
        <v>113322</v>
      </c>
      <c r="BH37" s="14">
        <v>113322</v>
      </c>
      <c r="BI37" s="53">
        <f t="shared" si="18"/>
        <v>0</v>
      </c>
      <c r="BJ37" s="14"/>
      <c r="BK37" s="14"/>
      <c r="BL37" s="53">
        <f t="shared" si="19"/>
        <v>0</v>
      </c>
      <c r="BM37" s="14">
        <v>441975</v>
      </c>
      <c r="BN37" s="14">
        <v>441975</v>
      </c>
      <c r="BO37" s="53">
        <f t="shared" si="20"/>
        <v>0</v>
      </c>
    </row>
    <row r="38" spans="1:67" ht="15.75">
      <c r="A38" s="2"/>
      <c r="B38" s="129" t="s">
        <v>80</v>
      </c>
      <c r="C38" s="12">
        <v>474292700</v>
      </c>
      <c r="D38" s="85"/>
      <c r="E38" s="12">
        <v>154624225</v>
      </c>
      <c r="F38" s="85"/>
      <c r="G38" s="73">
        <f t="shared" si="0"/>
        <v>-319668475</v>
      </c>
      <c r="H38" s="14"/>
      <c r="I38" s="14"/>
      <c r="J38" s="53">
        <f t="shared" si="1"/>
        <v>0</v>
      </c>
      <c r="K38" s="14">
        <v>61284580</v>
      </c>
      <c r="L38" s="14">
        <v>43845811</v>
      </c>
      <c r="M38" s="53">
        <f t="shared" si="2"/>
        <v>-17438769</v>
      </c>
      <c r="N38" s="14">
        <v>24968550</v>
      </c>
      <c r="O38" s="14">
        <v>2849999</v>
      </c>
      <c r="P38" s="53">
        <f t="shared" si="3"/>
        <v>-22118551</v>
      </c>
      <c r="Q38" s="14">
        <v>40988440</v>
      </c>
      <c r="R38" s="14">
        <v>5330698</v>
      </c>
      <c r="S38" s="53">
        <f t="shared" si="4"/>
        <v>-35657742</v>
      </c>
      <c r="T38" s="14">
        <v>31546550</v>
      </c>
      <c r="U38" s="14">
        <v>15584473</v>
      </c>
      <c r="V38" s="53">
        <f t="shared" si="5"/>
        <v>-15962077</v>
      </c>
      <c r="W38" s="14">
        <v>38430110</v>
      </c>
      <c r="X38" s="14">
        <v>12468216</v>
      </c>
      <c r="Y38" s="53">
        <f t="shared" si="6"/>
        <v>-25961894</v>
      </c>
      <c r="Z38" s="8">
        <v>20003550</v>
      </c>
      <c r="AA38" s="8">
        <v>1548450</v>
      </c>
      <c r="AB38" s="53">
        <f t="shared" si="7"/>
        <v>-18455100</v>
      </c>
      <c r="AC38" s="14">
        <v>13511530</v>
      </c>
      <c r="AD38" s="14">
        <v>306259</v>
      </c>
      <c r="AE38" s="53">
        <f t="shared" si="8"/>
        <v>-13205271</v>
      </c>
      <c r="AF38" s="14">
        <v>22108020</v>
      </c>
      <c r="AG38" s="14">
        <v>3697687</v>
      </c>
      <c r="AH38" s="49">
        <f t="shared" si="9"/>
        <v>-18410333</v>
      </c>
      <c r="AI38" s="14">
        <v>7536940</v>
      </c>
      <c r="AJ38" s="14">
        <v>6010712</v>
      </c>
      <c r="AK38" s="53">
        <f t="shared" si="10"/>
        <v>-1526228</v>
      </c>
      <c r="AL38" s="8">
        <v>16952880</v>
      </c>
      <c r="AM38" s="8">
        <v>5732893</v>
      </c>
      <c r="AN38" s="53">
        <f t="shared" si="11"/>
        <v>-11219987</v>
      </c>
      <c r="AO38" s="14">
        <v>28212170</v>
      </c>
      <c r="AP38" s="14">
        <v>14670623</v>
      </c>
      <c r="AQ38" s="53">
        <f t="shared" si="12"/>
        <v>-13541547</v>
      </c>
      <c r="AR38" s="14">
        <v>20717420</v>
      </c>
      <c r="AS38" s="14">
        <v>8453419</v>
      </c>
      <c r="AT38" s="53">
        <f t="shared" si="13"/>
        <v>-12264001</v>
      </c>
      <c r="AU38" s="14">
        <v>11292860</v>
      </c>
      <c r="AV38" s="14">
        <v>5506443</v>
      </c>
      <c r="AW38" s="53">
        <f t="shared" si="14"/>
        <v>-5786417</v>
      </c>
      <c r="AX38" s="14">
        <v>19444280</v>
      </c>
      <c r="AY38" s="14"/>
      <c r="AZ38" s="53">
        <f t="shared" si="15"/>
        <v>-19444280</v>
      </c>
      <c r="BA38" s="14">
        <v>19696520</v>
      </c>
      <c r="BB38" s="14">
        <v>5487690</v>
      </c>
      <c r="BC38" s="53">
        <f t="shared" si="16"/>
        <v>-14208830</v>
      </c>
      <c r="BD38" s="14">
        <v>20845170</v>
      </c>
      <c r="BE38" s="14">
        <v>5755510</v>
      </c>
      <c r="BF38" s="53">
        <f t="shared" si="17"/>
        <v>-15089660</v>
      </c>
      <c r="BG38" s="14">
        <v>25702480</v>
      </c>
      <c r="BH38" s="14"/>
      <c r="BI38" s="53">
        <f t="shared" si="18"/>
        <v>-25702480</v>
      </c>
      <c r="BJ38" s="14">
        <v>18558740</v>
      </c>
      <c r="BK38" s="14">
        <v>9450243</v>
      </c>
      <c r="BL38" s="53">
        <f t="shared" si="19"/>
        <v>-9108497</v>
      </c>
      <c r="BM38" s="14">
        <v>32491910</v>
      </c>
      <c r="BN38" s="14">
        <v>7925099</v>
      </c>
      <c r="BO38" s="53">
        <f t="shared" si="20"/>
        <v>-24566811</v>
      </c>
    </row>
    <row r="39" spans="1:67" s="81" customFormat="1" ht="31.5">
      <c r="A39" s="2"/>
      <c r="B39" s="6" t="s">
        <v>81</v>
      </c>
      <c r="C39" s="12">
        <v>97593000</v>
      </c>
      <c r="D39" s="12"/>
      <c r="E39" s="12"/>
      <c r="F39" s="12"/>
      <c r="G39" s="73">
        <f t="shared" si="0"/>
        <v>-97593000</v>
      </c>
      <c r="H39" s="12"/>
      <c r="I39" s="12"/>
      <c r="J39" s="53">
        <f t="shared" si="1"/>
        <v>0</v>
      </c>
      <c r="K39" s="14"/>
      <c r="L39" s="14"/>
      <c r="M39" s="53">
        <f t="shared" si="2"/>
        <v>0</v>
      </c>
      <c r="N39" s="14"/>
      <c r="O39" s="14"/>
      <c r="P39" s="53">
        <f t="shared" si="3"/>
        <v>0</v>
      </c>
      <c r="Q39" s="14">
        <v>15000000</v>
      </c>
      <c r="R39" s="14"/>
      <c r="S39" s="53">
        <f t="shared" si="4"/>
        <v>-15000000</v>
      </c>
      <c r="T39" s="14">
        <v>9000000</v>
      </c>
      <c r="U39" s="14"/>
      <c r="V39" s="53">
        <f t="shared" si="5"/>
        <v>-9000000</v>
      </c>
      <c r="W39" s="14"/>
      <c r="X39" s="14"/>
      <c r="Y39" s="53">
        <f t="shared" si="6"/>
        <v>0</v>
      </c>
      <c r="Z39" s="8">
        <v>25593000</v>
      </c>
      <c r="AA39" s="8"/>
      <c r="AB39" s="53">
        <f t="shared" si="7"/>
        <v>-25593000</v>
      </c>
      <c r="AC39" s="14"/>
      <c r="AD39" s="14"/>
      <c r="AE39" s="53">
        <f t="shared" si="8"/>
        <v>0</v>
      </c>
      <c r="AF39" s="14"/>
      <c r="AG39" s="14"/>
      <c r="AH39" s="49">
        <f t="shared" si="9"/>
        <v>0</v>
      </c>
      <c r="AI39" s="14"/>
      <c r="AJ39" s="14"/>
      <c r="AK39" s="53">
        <f t="shared" si="10"/>
        <v>0</v>
      </c>
      <c r="AL39" s="8">
        <v>15000000</v>
      </c>
      <c r="AM39" s="8"/>
      <c r="AN39" s="53">
        <f t="shared" si="11"/>
        <v>-15000000</v>
      </c>
      <c r="AO39" s="14"/>
      <c r="AP39" s="14"/>
      <c r="AQ39" s="53">
        <f t="shared" si="12"/>
        <v>0</v>
      </c>
      <c r="AR39" s="14"/>
      <c r="AS39" s="14"/>
      <c r="AT39" s="53">
        <f t="shared" si="13"/>
        <v>0</v>
      </c>
      <c r="AU39" s="14">
        <v>18000000</v>
      </c>
      <c r="AV39" s="14"/>
      <c r="AW39" s="53">
        <f t="shared" si="14"/>
        <v>-18000000</v>
      </c>
      <c r="AX39" s="14"/>
      <c r="AY39" s="14"/>
      <c r="AZ39" s="53">
        <f t="shared" si="15"/>
        <v>0</v>
      </c>
      <c r="BA39" s="14">
        <v>15000000</v>
      </c>
      <c r="BB39" s="14"/>
      <c r="BC39" s="53">
        <f t="shared" si="16"/>
        <v>-15000000</v>
      </c>
      <c r="BD39" s="14"/>
      <c r="BE39" s="14"/>
      <c r="BF39" s="53">
        <f t="shared" si="17"/>
        <v>0</v>
      </c>
      <c r="BG39" s="14"/>
      <c r="BH39" s="14"/>
      <c r="BI39" s="53">
        <f t="shared" si="18"/>
        <v>0</v>
      </c>
      <c r="BJ39" s="14"/>
      <c r="BK39" s="14"/>
      <c r="BL39" s="53">
        <f t="shared" si="19"/>
        <v>0</v>
      </c>
      <c r="BM39" s="12"/>
      <c r="BN39" s="12"/>
      <c r="BO39" s="53">
        <f t="shared" si="20"/>
        <v>0</v>
      </c>
    </row>
    <row r="40" spans="1:67" s="81" customFormat="1" ht="31.5">
      <c r="A40" s="2"/>
      <c r="B40" s="6" t="s">
        <v>82</v>
      </c>
      <c r="C40" s="12">
        <v>106000000</v>
      </c>
      <c r="D40" s="12"/>
      <c r="E40" s="12">
        <v>4607072</v>
      </c>
      <c r="F40" s="12"/>
      <c r="G40" s="73">
        <f t="shared" si="0"/>
        <v>-101392928</v>
      </c>
      <c r="H40" s="12"/>
      <c r="I40" s="12"/>
      <c r="J40" s="53">
        <f t="shared" si="1"/>
        <v>0</v>
      </c>
      <c r="K40" s="14">
        <v>58000000</v>
      </c>
      <c r="L40" s="14"/>
      <c r="M40" s="53">
        <f t="shared" si="2"/>
        <v>-58000000</v>
      </c>
      <c r="N40" s="12">
        <v>48000000</v>
      </c>
      <c r="O40" s="12">
        <v>4607072</v>
      </c>
      <c r="P40" s="53">
        <f t="shared" si="3"/>
        <v>-43392928</v>
      </c>
      <c r="Q40" s="14"/>
      <c r="R40" s="14"/>
      <c r="S40" s="53">
        <f t="shared" si="4"/>
        <v>0</v>
      </c>
      <c r="T40" s="14"/>
      <c r="U40" s="14"/>
      <c r="V40" s="53">
        <f t="shared" si="5"/>
        <v>0</v>
      </c>
      <c r="W40" s="14"/>
      <c r="X40" s="14"/>
      <c r="Y40" s="53">
        <f t="shared" si="6"/>
        <v>0</v>
      </c>
      <c r="Z40" s="8"/>
      <c r="AA40" s="8"/>
      <c r="AB40" s="53">
        <f t="shared" si="7"/>
        <v>0</v>
      </c>
      <c r="AC40" s="14"/>
      <c r="AD40" s="14"/>
      <c r="AE40" s="53">
        <f t="shared" si="8"/>
        <v>0</v>
      </c>
      <c r="AF40" s="14"/>
      <c r="AG40" s="14"/>
      <c r="AH40" s="49">
        <f t="shared" si="9"/>
        <v>0</v>
      </c>
      <c r="AI40" s="14"/>
      <c r="AJ40" s="14"/>
      <c r="AK40" s="53">
        <f t="shared" si="10"/>
        <v>0</v>
      </c>
      <c r="AL40" s="8"/>
      <c r="AM40" s="8"/>
      <c r="AN40" s="53">
        <f t="shared" si="11"/>
        <v>0</v>
      </c>
      <c r="AO40" s="14"/>
      <c r="AP40" s="14"/>
      <c r="AQ40" s="53">
        <f t="shared" si="12"/>
        <v>0</v>
      </c>
      <c r="AR40" s="14"/>
      <c r="AS40" s="14"/>
      <c r="AT40" s="53">
        <f t="shared" si="13"/>
        <v>0</v>
      </c>
      <c r="AU40" s="14"/>
      <c r="AV40" s="14"/>
      <c r="AW40" s="53">
        <f t="shared" si="14"/>
        <v>0</v>
      </c>
      <c r="AX40" s="14"/>
      <c r="AY40" s="14"/>
      <c r="AZ40" s="53">
        <f t="shared" si="15"/>
        <v>0</v>
      </c>
      <c r="BA40" s="14"/>
      <c r="BB40" s="14"/>
      <c r="BC40" s="53">
        <f t="shared" si="16"/>
        <v>0</v>
      </c>
      <c r="BD40" s="14"/>
      <c r="BE40" s="14"/>
      <c r="BF40" s="53">
        <f t="shared" si="17"/>
        <v>0</v>
      </c>
      <c r="BG40" s="14"/>
      <c r="BH40" s="14"/>
      <c r="BI40" s="53">
        <f t="shared" si="18"/>
        <v>0</v>
      </c>
      <c r="BJ40" s="14"/>
      <c r="BK40" s="14"/>
      <c r="BL40" s="53">
        <f t="shared" si="19"/>
        <v>0</v>
      </c>
      <c r="BM40" s="12"/>
      <c r="BN40" s="12"/>
      <c r="BO40" s="53">
        <f t="shared" si="20"/>
        <v>0</v>
      </c>
    </row>
    <row r="41" spans="1:67" s="81" customFormat="1" ht="31.5" hidden="1">
      <c r="A41" s="2"/>
      <c r="B41" s="6" t="s">
        <v>83</v>
      </c>
      <c r="C41" s="12"/>
      <c r="D41" s="12"/>
      <c r="E41" s="12"/>
      <c r="F41" s="12"/>
      <c r="G41" s="73">
        <f t="shared" si="0"/>
        <v>0</v>
      </c>
      <c r="H41" s="12"/>
      <c r="I41" s="12"/>
      <c r="J41" s="53">
        <f t="shared" si="1"/>
        <v>0</v>
      </c>
      <c r="K41" s="14"/>
      <c r="L41" s="14"/>
      <c r="M41" s="53">
        <f t="shared" si="2"/>
        <v>0</v>
      </c>
      <c r="N41" s="14"/>
      <c r="O41" s="14"/>
      <c r="P41" s="53">
        <f t="shared" si="3"/>
        <v>0</v>
      </c>
      <c r="Q41" s="14"/>
      <c r="R41" s="14"/>
      <c r="S41" s="53">
        <f t="shared" si="4"/>
        <v>0</v>
      </c>
      <c r="T41" s="14"/>
      <c r="U41" s="14"/>
      <c r="V41" s="53">
        <f t="shared" si="5"/>
        <v>0</v>
      </c>
      <c r="W41" s="14"/>
      <c r="X41" s="14"/>
      <c r="Y41" s="53">
        <f t="shared" si="6"/>
        <v>0</v>
      </c>
      <c r="Z41" s="8"/>
      <c r="AA41" s="8"/>
      <c r="AB41" s="53">
        <f t="shared" si="7"/>
        <v>0</v>
      </c>
      <c r="AC41" s="14"/>
      <c r="AD41" s="14"/>
      <c r="AE41" s="53">
        <f t="shared" si="8"/>
        <v>0</v>
      </c>
      <c r="AF41" s="14"/>
      <c r="AG41" s="14"/>
      <c r="AH41" s="49">
        <f t="shared" si="9"/>
        <v>0</v>
      </c>
      <c r="AI41" s="14"/>
      <c r="AJ41" s="14"/>
      <c r="AK41" s="53">
        <f t="shared" si="10"/>
        <v>0</v>
      </c>
      <c r="AL41" s="8"/>
      <c r="AM41" s="8"/>
      <c r="AN41" s="53">
        <f t="shared" si="11"/>
        <v>0</v>
      </c>
      <c r="AO41" s="14"/>
      <c r="AP41" s="14"/>
      <c r="AQ41" s="53">
        <f t="shared" si="12"/>
        <v>0</v>
      </c>
      <c r="AR41" s="14"/>
      <c r="AS41" s="14"/>
      <c r="AT41" s="53">
        <f t="shared" si="13"/>
        <v>0</v>
      </c>
      <c r="AU41" s="14"/>
      <c r="AV41" s="14"/>
      <c r="AW41" s="53">
        <f t="shared" si="14"/>
        <v>0</v>
      </c>
      <c r="AX41" s="14"/>
      <c r="AY41" s="14"/>
      <c r="AZ41" s="53">
        <f t="shared" si="15"/>
        <v>0</v>
      </c>
      <c r="BA41" s="14"/>
      <c r="BB41" s="14"/>
      <c r="BC41" s="53">
        <f t="shared" si="16"/>
        <v>0</v>
      </c>
      <c r="BD41" s="14"/>
      <c r="BE41" s="14"/>
      <c r="BF41" s="53">
        <f t="shared" si="17"/>
        <v>0</v>
      </c>
      <c r="BG41" s="14"/>
      <c r="BH41" s="14"/>
      <c r="BI41" s="53">
        <f t="shared" si="18"/>
        <v>0</v>
      </c>
      <c r="BJ41" s="14"/>
      <c r="BK41" s="14"/>
      <c r="BL41" s="53">
        <f t="shared" si="19"/>
        <v>0</v>
      </c>
      <c r="BM41" s="12"/>
      <c r="BN41" s="12"/>
      <c r="BO41" s="53">
        <f t="shared" si="20"/>
        <v>0</v>
      </c>
    </row>
    <row r="42" spans="1:67" s="81" customFormat="1" ht="31.5">
      <c r="A42" s="2"/>
      <c r="B42" s="6" t="s">
        <v>118</v>
      </c>
      <c r="C42" s="12">
        <v>218277512</v>
      </c>
      <c r="D42" s="12"/>
      <c r="E42" s="12">
        <v>124364411</v>
      </c>
      <c r="F42" s="12"/>
      <c r="G42" s="73">
        <f t="shared" si="0"/>
        <v>-93913101</v>
      </c>
      <c r="H42" s="12">
        <v>209565457</v>
      </c>
      <c r="I42" s="12">
        <v>124364411</v>
      </c>
      <c r="J42" s="53">
        <f t="shared" si="1"/>
        <v>-85201046</v>
      </c>
      <c r="K42" s="14"/>
      <c r="L42" s="14"/>
      <c r="M42" s="53">
        <f t="shared" si="2"/>
        <v>0</v>
      </c>
      <c r="N42" s="14"/>
      <c r="O42" s="14"/>
      <c r="P42" s="53">
        <f t="shared" si="3"/>
        <v>0</v>
      </c>
      <c r="Q42" s="14"/>
      <c r="R42" s="14"/>
      <c r="S42" s="53">
        <f t="shared" si="4"/>
        <v>0</v>
      </c>
      <c r="T42" s="14"/>
      <c r="U42" s="14"/>
      <c r="V42" s="53">
        <f t="shared" si="5"/>
        <v>0</v>
      </c>
      <c r="W42" s="14"/>
      <c r="X42" s="14"/>
      <c r="Y42" s="53">
        <f t="shared" si="6"/>
        <v>0</v>
      </c>
      <c r="Z42" s="8">
        <v>1250933</v>
      </c>
      <c r="AA42" s="8"/>
      <c r="AB42" s="53">
        <f t="shared" si="7"/>
        <v>-1250933</v>
      </c>
      <c r="AC42" s="14"/>
      <c r="AD42" s="14"/>
      <c r="AE42" s="53">
        <f t="shared" si="8"/>
        <v>0</v>
      </c>
      <c r="AF42" s="14"/>
      <c r="AG42" s="14"/>
      <c r="AH42" s="49">
        <f t="shared" si="9"/>
        <v>0</v>
      </c>
      <c r="AI42" s="14"/>
      <c r="AJ42" s="14"/>
      <c r="AK42" s="53">
        <f t="shared" si="10"/>
        <v>0</v>
      </c>
      <c r="AL42" s="8"/>
      <c r="AM42" s="8"/>
      <c r="AN42" s="53">
        <f t="shared" si="11"/>
        <v>0</v>
      </c>
      <c r="AO42" s="14"/>
      <c r="AP42" s="14"/>
      <c r="AQ42" s="53">
        <f t="shared" si="12"/>
        <v>0</v>
      </c>
      <c r="AR42" s="14"/>
      <c r="AS42" s="14"/>
      <c r="AT42" s="53">
        <f t="shared" si="13"/>
        <v>0</v>
      </c>
      <c r="AU42" s="14"/>
      <c r="AV42" s="14"/>
      <c r="AW42" s="53">
        <f t="shared" si="14"/>
        <v>0</v>
      </c>
      <c r="AX42" s="14"/>
      <c r="AY42" s="14"/>
      <c r="AZ42" s="53">
        <f t="shared" si="15"/>
        <v>0</v>
      </c>
      <c r="BA42" s="14"/>
      <c r="BB42" s="14"/>
      <c r="BC42" s="53">
        <f t="shared" si="16"/>
        <v>0</v>
      </c>
      <c r="BD42" s="14"/>
      <c r="BE42" s="14"/>
      <c r="BF42" s="53">
        <f t="shared" si="17"/>
        <v>0</v>
      </c>
      <c r="BG42" s="14"/>
      <c r="BH42" s="14"/>
      <c r="BI42" s="53">
        <f t="shared" si="18"/>
        <v>0</v>
      </c>
      <c r="BJ42" s="14"/>
      <c r="BK42" s="14"/>
      <c r="BL42" s="53">
        <f t="shared" si="19"/>
        <v>0</v>
      </c>
      <c r="BM42" s="12">
        <v>7461122</v>
      </c>
      <c r="BN42" s="12"/>
      <c r="BO42" s="53">
        <f t="shared" si="20"/>
        <v>-7461122</v>
      </c>
    </row>
    <row r="43" spans="1:67" ht="47.25">
      <c r="A43" s="2"/>
      <c r="B43" s="129" t="s">
        <v>119</v>
      </c>
      <c r="C43" s="12">
        <v>2469000</v>
      </c>
      <c r="D43" s="12">
        <v>2469000</v>
      </c>
      <c r="E43" s="12">
        <v>1433997</v>
      </c>
      <c r="F43" s="12"/>
      <c r="G43" s="73">
        <f t="shared" si="0"/>
        <v>-1035003</v>
      </c>
      <c r="H43" s="71"/>
      <c r="I43" s="71"/>
      <c r="J43" s="53">
        <f t="shared" si="1"/>
        <v>0</v>
      </c>
      <c r="K43" s="71"/>
      <c r="L43" s="71"/>
      <c r="M43" s="53">
        <f t="shared" si="2"/>
        <v>0</v>
      </c>
      <c r="N43" s="71"/>
      <c r="O43" s="71"/>
      <c r="P43" s="53">
        <f t="shared" si="3"/>
        <v>0</v>
      </c>
      <c r="Q43" s="14"/>
      <c r="R43" s="14">
        <v>246597</v>
      </c>
      <c r="S43" s="53">
        <f t="shared" si="4"/>
        <v>246597</v>
      </c>
      <c r="T43" s="14"/>
      <c r="U43" s="14">
        <v>59324</v>
      </c>
      <c r="V43" s="53">
        <f t="shared" si="5"/>
        <v>59324</v>
      </c>
      <c r="W43" s="14"/>
      <c r="X43" s="14">
        <v>170500</v>
      </c>
      <c r="Y43" s="53">
        <f t="shared" si="6"/>
        <v>170500</v>
      </c>
      <c r="Z43" s="8"/>
      <c r="AA43" s="8">
        <v>41266</v>
      </c>
      <c r="AB43" s="53">
        <f t="shared" si="7"/>
        <v>41266</v>
      </c>
      <c r="AC43" s="14"/>
      <c r="AD43" s="14">
        <v>38575</v>
      </c>
      <c r="AE43" s="53">
        <f t="shared" si="8"/>
        <v>38575</v>
      </c>
      <c r="AF43" s="14"/>
      <c r="AG43" s="14">
        <v>128410</v>
      </c>
      <c r="AH43" s="49">
        <f t="shared" si="9"/>
        <v>128410</v>
      </c>
      <c r="AI43" s="14"/>
      <c r="AJ43" s="14">
        <v>62362</v>
      </c>
      <c r="AK43" s="53">
        <f t="shared" si="10"/>
        <v>62362</v>
      </c>
      <c r="AL43" s="8"/>
      <c r="AM43" s="8">
        <v>32411</v>
      </c>
      <c r="AN43" s="53">
        <f t="shared" si="11"/>
        <v>32411</v>
      </c>
      <c r="AO43" s="14"/>
      <c r="AP43" s="14">
        <v>140705</v>
      </c>
      <c r="AQ43" s="53">
        <f t="shared" si="12"/>
        <v>140705</v>
      </c>
      <c r="AR43" s="14"/>
      <c r="AS43" s="14">
        <v>45000</v>
      </c>
      <c r="AT43" s="53">
        <f t="shared" si="13"/>
        <v>45000</v>
      </c>
      <c r="AU43" s="14"/>
      <c r="AV43" s="14">
        <v>32151</v>
      </c>
      <c r="AW43" s="53">
        <f t="shared" si="14"/>
        <v>32151</v>
      </c>
      <c r="AX43" s="14"/>
      <c r="AY43" s="14">
        <v>56546</v>
      </c>
      <c r="AZ43" s="53">
        <f t="shared" si="15"/>
        <v>56546</v>
      </c>
      <c r="BA43" s="14"/>
      <c r="BB43" s="14">
        <v>40624</v>
      </c>
      <c r="BC43" s="53">
        <f t="shared" si="16"/>
        <v>40624</v>
      </c>
      <c r="BD43" s="14"/>
      <c r="BE43" s="14">
        <v>64446</v>
      </c>
      <c r="BF43" s="53">
        <f t="shared" si="17"/>
        <v>64446</v>
      </c>
      <c r="BG43" s="14"/>
      <c r="BH43" s="14">
        <v>92565</v>
      </c>
      <c r="BI43" s="53">
        <f t="shared" si="18"/>
        <v>92565</v>
      </c>
      <c r="BJ43" s="14"/>
      <c r="BK43" s="14">
        <v>126837</v>
      </c>
      <c r="BL43" s="53">
        <f t="shared" si="19"/>
        <v>126837</v>
      </c>
      <c r="BM43" s="14"/>
      <c r="BN43" s="14">
        <v>55678</v>
      </c>
      <c r="BO43" s="53">
        <f t="shared" si="20"/>
        <v>55678</v>
      </c>
    </row>
    <row r="44" spans="1:67" ht="31.5">
      <c r="A44" s="2"/>
      <c r="B44" s="129" t="s">
        <v>120</v>
      </c>
      <c r="C44" s="12">
        <v>14076854</v>
      </c>
      <c r="D44" s="85"/>
      <c r="E44" s="12">
        <v>1484052</v>
      </c>
      <c r="F44" s="85"/>
      <c r="G44" s="73">
        <f t="shared" si="0"/>
        <v>-12592802</v>
      </c>
      <c r="H44" s="71"/>
      <c r="I44" s="71"/>
      <c r="J44" s="53">
        <f t="shared" si="1"/>
        <v>0</v>
      </c>
      <c r="K44" s="71"/>
      <c r="L44" s="71"/>
      <c r="M44" s="53">
        <f t="shared" si="2"/>
        <v>0</v>
      </c>
      <c r="N44" s="71"/>
      <c r="O44" s="71"/>
      <c r="P44" s="53">
        <f t="shared" si="3"/>
        <v>0</v>
      </c>
      <c r="Q44" s="14"/>
      <c r="R44" s="14"/>
      <c r="S44" s="53">
        <f t="shared" si="4"/>
        <v>0</v>
      </c>
      <c r="T44" s="14">
        <v>5808243</v>
      </c>
      <c r="U44" s="14">
        <v>1484052</v>
      </c>
      <c r="V44" s="53">
        <f t="shared" si="5"/>
        <v>-4324191</v>
      </c>
      <c r="W44" s="14">
        <v>8268611</v>
      </c>
      <c r="X44" s="14"/>
      <c r="Y44" s="53">
        <f t="shared" si="6"/>
        <v>-8268611</v>
      </c>
      <c r="Z44" s="8"/>
      <c r="AA44" s="8"/>
      <c r="AB44" s="53">
        <f t="shared" si="7"/>
        <v>0</v>
      </c>
      <c r="AC44" s="14"/>
      <c r="AD44" s="14"/>
      <c r="AE44" s="53">
        <f t="shared" si="8"/>
        <v>0</v>
      </c>
      <c r="AF44" s="14"/>
      <c r="AG44" s="14"/>
      <c r="AH44" s="49">
        <f t="shared" si="9"/>
        <v>0</v>
      </c>
      <c r="AI44" s="14"/>
      <c r="AJ44" s="14"/>
      <c r="AK44" s="53">
        <f t="shared" si="10"/>
        <v>0</v>
      </c>
      <c r="AL44" s="8"/>
      <c r="AM44" s="8"/>
      <c r="AN44" s="53">
        <f t="shared" si="11"/>
        <v>0</v>
      </c>
      <c r="AO44" s="14"/>
      <c r="AP44" s="14"/>
      <c r="AQ44" s="53">
        <f t="shared" si="12"/>
        <v>0</v>
      </c>
      <c r="AR44" s="14"/>
      <c r="AS44" s="14"/>
      <c r="AT44" s="53">
        <f t="shared" si="13"/>
        <v>0</v>
      </c>
      <c r="AU44" s="14"/>
      <c r="AV44" s="14"/>
      <c r="AW44" s="53">
        <f t="shared" si="14"/>
        <v>0</v>
      </c>
      <c r="AX44" s="14"/>
      <c r="AY44" s="14"/>
      <c r="AZ44" s="53">
        <f t="shared" si="15"/>
        <v>0</v>
      </c>
      <c r="BA44" s="14"/>
      <c r="BB44" s="14"/>
      <c r="BC44" s="53">
        <f t="shared" si="16"/>
        <v>0</v>
      </c>
      <c r="BD44" s="14"/>
      <c r="BE44" s="14"/>
      <c r="BF44" s="53">
        <f t="shared" si="17"/>
        <v>0</v>
      </c>
      <c r="BG44" s="14"/>
      <c r="BH44" s="14"/>
      <c r="BI44" s="53">
        <f t="shared" si="18"/>
        <v>0</v>
      </c>
      <c r="BJ44" s="14"/>
      <c r="BK44" s="14"/>
      <c r="BL44" s="53">
        <f t="shared" si="19"/>
        <v>0</v>
      </c>
      <c r="BM44" s="12"/>
      <c r="BN44" s="12"/>
      <c r="BO44" s="53">
        <f t="shared" si="20"/>
        <v>0</v>
      </c>
    </row>
    <row r="45" spans="1:67" s="88" customFormat="1" ht="31.5">
      <c r="A45" s="87"/>
      <c r="B45" s="129" t="s">
        <v>121</v>
      </c>
      <c r="C45" s="72">
        <v>1806282</v>
      </c>
      <c r="D45" s="72">
        <v>1806282</v>
      </c>
      <c r="E45" s="72">
        <v>516282</v>
      </c>
      <c r="F45" s="72"/>
      <c r="G45" s="73">
        <f aca="true" t="shared" si="21" ref="G45:G72">E45-C45</f>
        <v>-1290000</v>
      </c>
      <c r="H45" s="14"/>
      <c r="I45" s="14"/>
      <c r="J45" s="53">
        <f t="shared" si="1"/>
        <v>0</v>
      </c>
      <c r="K45" s="14"/>
      <c r="L45" s="14"/>
      <c r="M45" s="53">
        <f t="shared" si="2"/>
        <v>0</v>
      </c>
      <c r="N45" s="14"/>
      <c r="O45" s="14"/>
      <c r="P45" s="53">
        <f t="shared" si="3"/>
        <v>0</v>
      </c>
      <c r="Q45" s="14"/>
      <c r="R45" s="14"/>
      <c r="S45" s="53">
        <f t="shared" si="4"/>
        <v>0</v>
      </c>
      <c r="T45" s="14"/>
      <c r="U45" s="14"/>
      <c r="V45" s="53">
        <f t="shared" si="5"/>
        <v>0</v>
      </c>
      <c r="W45" s="14"/>
      <c r="X45" s="14"/>
      <c r="Y45" s="53">
        <f t="shared" si="6"/>
        <v>0</v>
      </c>
      <c r="Z45" s="16"/>
      <c r="AA45" s="16"/>
      <c r="AB45" s="53">
        <f t="shared" si="7"/>
        <v>0</v>
      </c>
      <c r="AC45" s="14"/>
      <c r="AD45" s="14"/>
      <c r="AE45" s="53">
        <f t="shared" si="8"/>
        <v>0</v>
      </c>
      <c r="AF45" s="14"/>
      <c r="AG45" s="14"/>
      <c r="AH45" s="49">
        <f t="shared" si="9"/>
        <v>0</v>
      </c>
      <c r="AI45" s="14"/>
      <c r="AJ45" s="14"/>
      <c r="AK45" s="53">
        <f t="shared" si="10"/>
        <v>0</v>
      </c>
      <c r="AL45" s="14"/>
      <c r="AM45" s="14"/>
      <c r="AN45" s="53">
        <f t="shared" si="11"/>
        <v>0</v>
      </c>
      <c r="AO45" s="14"/>
      <c r="AP45" s="14"/>
      <c r="AQ45" s="53">
        <f t="shared" si="12"/>
        <v>0</v>
      </c>
      <c r="AR45" s="14"/>
      <c r="AS45" s="14"/>
      <c r="AT45" s="53">
        <f t="shared" si="13"/>
        <v>0</v>
      </c>
      <c r="AU45" s="14"/>
      <c r="AV45" s="14">
        <v>265981</v>
      </c>
      <c r="AW45" s="53">
        <f t="shared" si="14"/>
        <v>265981</v>
      </c>
      <c r="AX45" s="14"/>
      <c r="AY45" s="14"/>
      <c r="AZ45" s="53">
        <f t="shared" si="15"/>
        <v>0</v>
      </c>
      <c r="BA45" s="14"/>
      <c r="BB45" s="14"/>
      <c r="BC45" s="53">
        <f t="shared" si="16"/>
        <v>0</v>
      </c>
      <c r="BD45" s="14"/>
      <c r="BE45" s="14"/>
      <c r="BF45" s="53">
        <f t="shared" si="17"/>
        <v>0</v>
      </c>
      <c r="BG45" s="14"/>
      <c r="BH45" s="14"/>
      <c r="BI45" s="53">
        <f t="shared" si="18"/>
        <v>0</v>
      </c>
      <c r="BJ45" s="14"/>
      <c r="BK45" s="14"/>
      <c r="BL45" s="53">
        <f t="shared" si="19"/>
        <v>0</v>
      </c>
      <c r="BM45" s="14"/>
      <c r="BN45" s="14">
        <v>250301</v>
      </c>
      <c r="BO45" s="53">
        <f t="shared" si="20"/>
        <v>250301</v>
      </c>
    </row>
    <row r="46" spans="1:67" s="88" customFormat="1" ht="31.5">
      <c r="A46" s="87"/>
      <c r="B46" s="129" t="s">
        <v>122</v>
      </c>
      <c r="C46" s="72">
        <v>5027904</v>
      </c>
      <c r="D46" s="72"/>
      <c r="E46" s="72"/>
      <c r="F46" s="72"/>
      <c r="G46" s="73">
        <f t="shared" si="21"/>
        <v>-5027904</v>
      </c>
      <c r="H46" s="14"/>
      <c r="I46" s="14"/>
      <c r="J46" s="53">
        <f t="shared" si="1"/>
        <v>0</v>
      </c>
      <c r="K46" s="14"/>
      <c r="L46" s="14"/>
      <c r="M46" s="53">
        <f t="shared" si="2"/>
        <v>0</v>
      </c>
      <c r="N46" s="14">
        <v>257953</v>
      </c>
      <c r="O46" s="14"/>
      <c r="P46" s="53">
        <f t="shared" si="3"/>
        <v>-257953</v>
      </c>
      <c r="Q46" s="14">
        <v>257953</v>
      </c>
      <c r="R46" s="14"/>
      <c r="S46" s="53">
        <f t="shared" si="4"/>
        <v>-257953</v>
      </c>
      <c r="T46" s="14">
        <v>257953</v>
      </c>
      <c r="U46" s="14"/>
      <c r="V46" s="53">
        <f t="shared" si="5"/>
        <v>-257953</v>
      </c>
      <c r="W46" s="14">
        <v>257953</v>
      </c>
      <c r="X46" s="14"/>
      <c r="Y46" s="53">
        <f t="shared" si="6"/>
        <v>-257953</v>
      </c>
      <c r="Z46" s="16">
        <v>257953</v>
      </c>
      <c r="AA46" s="14"/>
      <c r="AB46" s="53">
        <f t="shared" si="7"/>
        <v>-257953</v>
      </c>
      <c r="AC46" s="14">
        <v>257953</v>
      </c>
      <c r="AD46" s="14"/>
      <c r="AE46" s="53">
        <f t="shared" si="8"/>
        <v>-257953</v>
      </c>
      <c r="AF46" s="14">
        <v>386203</v>
      </c>
      <c r="AG46" s="14"/>
      <c r="AH46" s="49">
        <f t="shared" si="9"/>
        <v>-386203</v>
      </c>
      <c r="AI46" s="14">
        <v>257953</v>
      </c>
      <c r="AJ46" s="14"/>
      <c r="AK46" s="53">
        <f t="shared" si="10"/>
        <v>-257953</v>
      </c>
      <c r="AL46" s="14">
        <v>257953</v>
      </c>
      <c r="AM46" s="14"/>
      <c r="AN46" s="53">
        <f t="shared" si="11"/>
        <v>-257953</v>
      </c>
      <c r="AO46" s="14">
        <v>257953</v>
      </c>
      <c r="AP46" s="14"/>
      <c r="AQ46" s="53">
        <f t="shared" si="12"/>
        <v>-257953</v>
      </c>
      <c r="AR46" s="14">
        <v>257953</v>
      </c>
      <c r="AS46" s="14"/>
      <c r="AT46" s="53">
        <f t="shared" si="13"/>
        <v>-257953</v>
      </c>
      <c r="AU46" s="14">
        <v>257953</v>
      </c>
      <c r="AV46" s="14"/>
      <c r="AW46" s="53">
        <f t="shared" si="14"/>
        <v>-257953</v>
      </c>
      <c r="AX46" s="14">
        <v>386203</v>
      </c>
      <c r="AY46" s="14"/>
      <c r="AZ46" s="53">
        <f t="shared" si="15"/>
        <v>-386203</v>
      </c>
      <c r="BA46" s="14">
        <v>257953</v>
      </c>
      <c r="BB46" s="14"/>
      <c r="BC46" s="53">
        <f t="shared" si="16"/>
        <v>-257953</v>
      </c>
      <c r="BD46" s="14">
        <v>257953</v>
      </c>
      <c r="BE46" s="14"/>
      <c r="BF46" s="53">
        <f t="shared" si="17"/>
        <v>-257953</v>
      </c>
      <c r="BG46" s="14">
        <v>386203</v>
      </c>
      <c r="BH46" s="14"/>
      <c r="BI46" s="53">
        <f t="shared" si="18"/>
        <v>-386203</v>
      </c>
      <c r="BJ46" s="14">
        <v>257953</v>
      </c>
      <c r="BK46" s="14"/>
      <c r="BL46" s="53">
        <f t="shared" si="19"/>
        <v>-257953</v>
      </c>
      <c r="BM46" s="14">
        <v>257953</v>
      </c>
      <c r="BN46" s="14"/>
      <c r="BO46" s="53">
        <f t="shared" si="20"/>
        <v>-257953</v>
      </c>
    </row>
    <row r="47" spans="1:67" s="88" customFormat="1" ht="31.5">
      <c r="A47" s="87"/>
      <c r="B47" s="129" t="s">
        <v>123</v>
      </c>
      <c r="C47" s="72">
        <v>11319726</v>
      </c>
      <c r="D47" s="72"/>
      <c r="E47" s="72">
        <v>6683588</v>
      </c>
      <c r="F47" s="72"/>
      <c r="G47" s="73">
        <f t="shared" si="21"/>
        <v>-4636138</v>
      </c>
      <c r="H47" s="14">
        <v>6812680</v>
      </c>
      <c r="I47" s="14">
        <v>3585005</v>
      </c>
      <c r="J47" s="53">
        <f t="shared" si="1"/>
        <v>-3227675</v>
      </c>
      <c r="K47" s="14">
        <v>4507046</v>
      </c>
      <c r="L47" s="14">
        <v>3098583</v>
      </c>
      <c r="M47" s="53">
        <f t="shared" si="2"/>
        <v>-1408463</v>
      </c>
      <c r="N47" s="14"/>
      <c r="O47" s="14"/>
      <c r="P47" s="53">
        <f t="shared" si="3"/>
        <v>0</v>
      </c>
      <c r="Q47" s="14"/>
      <c r="R47" s="14"/>
      <c r="S47" s="53">
        <f t="shared" si="4"/>
        <v>0</v>
      </c>
      <c r="T47" s="14"/>
      <c r="U47" s="14"/>
      <c r="V47" s="53">
        <f t="shared" si="5"/>
        <v>0</v>
      </c>
      <c r="W47" s="14"/>
      <c r="X47" s="14"/>
      <c r="Y47" s="53">
        <f t="shared" si="6"/>
        <v>0</v>
      </c>
      <c r="Z47" s="16"/>
      <c r="AA47" s="16"/>
      <c r="AB47" s="53">
        <f t="shared" si="7"/>
        <v>0</v>
      </c>
      <c r="AC47" s="14"/>
      <c r="AD47" s="14"/>
      <c r="AE47" s="53">
        <f t="shared" si="8"/>
        <v>0</v>
      </c>
      <c r="AF47" s="14"/>
      <c r="AG47" s="14"/>
      <c r="AH47" s="49">
        <f t="shared" si="9"/>
        <v>0</v>
      </c>
      <c r="AI47" s="14"/>
      <c r="AJ47" s="14"/>
      <c r="AK47" s="53">
        <f t="shared" si="10"/>
        <v>0</v>
      </c>
      <c r="AL47" s="14"/>
      <c r="AM47" s="14"/>
      <c r="AN47" s="53">
        <f t="shared" si="11"/>
        <v>0</v>
      </c>
      <c r="AO47" s="14"/>
      <c r="AP47" s="14"/>
      <c r="AQ47" s="53">
        <f t="shared" si="12"/>
        <v>0</v>
      </c>
      <c r="AR47" s="14"/>
      <c r="AS47" s="14"/>
      <c r="AT47" s="53">
        <f t="shared" si="13"/>
        <v>0</v>
      </c>
      <c r="AU47" s="14"/>
      <c r="AV47" s="14"/>
      <c r="AW47" s="53">
        <f t="shared" si="14"/>
        <v>0</v>
      </c>
      <c r="AX47" s="14"/>
      <c r="AY47" s="14"/>
      <c r="AZ47" s="53">
        <f t="shared" si="15"/>
        <v>0</v>
      </c>
      <c r="BA47" s="14"/>
      <c r="BB47" s="14"/>
      <c r="BC47" s="53">
        <f t="shared" si="16"/>
        <v>0</v>
      </c>
      <c r="BD47" s="14"/>
      <c r="BE47" s="14"/>
      <c r="BF47" s="53">
        <f t="shared" si="17"/>
        <v>0</v>
      </c>
      <c r="BG47" s="14"/>
      <c r="BH47" s="14"/>
      <c r="BI47" s="53">
        <f t="shared" si="18"/>
        <v>0</v>
      </c>
      <c r="BJ47" s="14"/>
      <c r="BK47" s="14"/>
      <c r="BL47" s="53">
        <f t="shared" si="19"/>
        <v>0</v>
      </c>
      <c r="BM47" s="14"/>
      <c r="BN47" s="14"/>
      <c r="BO47" s="53">
        <f t="shared" si="20"/>
        <v>0</v>
      </c>
    </row>
    <row r="48" spans="1:67" s="88" customFormat="1" ht="31.5" hidden="1">
      <c r="A48" s="87"/>
      <c r="B48" s="129" t="s">
        <v>84</v>
      </c>
      <c r="C48" s="72"/>
      <c r="D48" s="72"/>
      <c r="E48" s="72"/>
      <c r="F48" s="72"/>
      <c r="G48" s="73">
        <f t="shared" si="21"/>
        <v>0</v>
      </c>
      <c r="H48" s="14"/>
      <c r="I48" s="14"/>
      <c r="J48" s="53">
        <f t="shared" si="1"/>
        <v>0</v>
      </c>
      <c r="K48" s="14"/>
      <c r="L48" s="14"/>
      <c r="M48" s="53">
        <f t="shared" si="2"/>
        <v>0</v>
      </c>
      <c r="N48" s="14"/>
      <c r="O48" s="14"/>
      <c r="P48" s="53">
        <f t="shared" si="3"/>
        <v>0</v>
      </c>
      <c r="Q48" s="14"/>
      <c r="R48" s="14"/>
      <c r="S48" s="53">
        <f t="shared" si="4"/>
        <v>0</v>
      </c>
      <c r="T48" s="14"/>
      <c r="U48" s="14"/>
      <c r="V48" s="53">
        <f t="shared" si="5"/>
        <v>0</v>
      </c>
      <c r="W48" s="14"/>
      <c r="X48" s="14"/>
      <c r="Y48" s="53">
        <f t="shared" si="6"/>
        <v>0</v>
      </c>
      <c r="Z48" s="16"/>
      <c r="AA48" s="16"/>
      <c r="AB48" s="53">
        <f t="shared" si="7"/>
        <v>0</v>
      </c>
      <c r="AC48" s="14"/>
      <c r="AD48" s="14"/>
      <c r="AE48" s="53">
        <f t="shared" si="8"/>
        <v>0</v>
      </c>
      <c r="AF48" s="14"/>
      <c r="AG48" s="14"/>
      <c r="AH48" s="49">
        <f t="shared" si="9"/>
        <v>0</v>
      </c>
      <c r="AI48" s="14"/>
      <c r="AJ48" s="14"/>
      <c r="AK48" s="53">
        <f t="shared" si="10"/>
        <v>0</v>
      </c>
      <c r="AL48" s="14"/>
      <c r="AM48" s="14"/>
      <c r="AN48" s="53">
        <f t="shared" si="11"/>
        <v>0</v>
      </c>
      <c r="AO48" s="14"/>
      <c r="AP48" s="14"/>
      <c r="AQ48" s="53">
        <f t="shared" si="12"/>
        <v>0</v>
      </c>
      <c r="AR48" s="14"/>
      <c r="AS48" s="14"/>
      <c r="AT48" s="53">
        <f t="shared" si="13"/>
        <v>0</v>
      </c>
      <c r="AU48" s="14"/>
      <c r="AV48" s="14"/>
      <c r="AW48" s="53">
        <f t="shared" si="14"/>
        <v>0</v>
      </c>
      <c r="AX48" s="14"/>
      <c r="AY48" s="14"/>
      <c r="AZ48" s="53">
        <f t="shared" si="15"/>
        <v>0</v>
      </c>
      <c r="BA48" s="14"/>
      <c r="BB48" s="14"/>
      <c r="BC48" s="53">
        <f t="shared" si="16"/>
        <v>0</v>
      </c>
      <c r="BD48" s="14"/>
      <c r="BE48" s="14"/>
      <c r="BF48" s="53">
        <f t="shared" si="17"/>
        <v>0</v>
      </c>
      <c r="BG48" s="14"/>
      <c r="BH48" s="14"/>
      <c r="BI48" s="53">
        <f t="shared" si="18"/>
        <v>0</v>
      </c>
      <c r="BJ48" s="14"/>
      <c r="BK48" s="14"/>
      <c r="BL48" s="53">
        <f t="shared" si="19"/>
        <v>0</v>
      </c>
      <c r="BM48" s="14"/>
      <c r="BN48" s="14"/>
      <c r="BO48" s="53">
        <f t="shared" si="20"/>
        <v>0</v>
      </c>
    </row>
    <row r="49" spans="1:67" s="88" customFormat="1" ht="31.5">
      <c r="A49" s="87"/>
      <c r="B49" s="129" t="s">
        <v>124</v>
      </c>
      <c r="C49" s="72">
        <v>30847374</v>
      </c>
      <c r="D49" s="72"/>
      <c r="E49" s="72">
        <v>23573744</v>
      </c>
      <c r="F49" s="72"/>
      <c r="G49" s="73">
        <f t="shared" si="21"/>
        <v>-7273630</v>
      </c>
      <c r="H49" s="14">
        <v>949940</v>
      </c>
      <c r="I49" s="14">
        <v>777897</v>
      </c>
      <c r="J49" s="53">
        <f t="shared" si="1"/>
        <v>-172043</v>
      </c>
      <c r="K49" s="14">
        <v>887245</v>
      </c>
      <c r="L49" s="14">
        <v>709799</v>
      </c>
      <c r="M49" s="53">
        <f t="shared" si="2"/>
        <v>-177446</v>
      </c>
      <c r="N49" s="14">
        <v>808967</v>
      </c>
      <c r="O49" s="14">
        <v>616920</v>
      </c>
      <c r="P49" s="53">
        <f t="shared" si="3"/>
        <v>-192047</v>
      </c>
      <c r="Q49" s="14">
        <v>3139185</v>
      </c>
      <c r="R49" s="14">
        <v>2354400</v>
      </c>
      <c r="S49" s="53">
        <f t="shared" si="4"/>
        <v>-784785</v>
      </c>
      <c r="T49" s="14">
        <v>1758880</v>
      </c>
      <c r="U49" s="14">
        <v>1176000</v>
      </c>
      <c r="V49" s="53">
        <f t="shared" si="5"/>
        <v>-582880</v>
      </c>
      <c r="W49" s="14">
        <v>2410000</v>
      </c>
      <c r="X49" s="14">
        <v>1807497</v>
      </c>
      <c r="Y49" s="53">
        <f t="shared" si="6"/>
        <v>-602503</v>
      </c>
      <c r="Z49" s="16">
        <v>2166960</v>
      </c>
      <c r="AA49" s="16">
        <v>1516872</v>
      </c>
      <c r="AB49" s="53">
        <f t="shared" si="7"/>
        <v>-650088</v>
      </c>
      <c r="AC49" s="14">
        <v>961130</v>
      </c>
      <c r="AD49" s="14">
        <v>782917</v>
      </c>
      <c r="AE49" s="53">
        <f t="shared" si="8"/>
        <v>-178213</v>
      </c>
      <c r="AF49" s="14">
        <v>1038591</v>
      </c>
      <c r="AG49" s="14">
        <v>789387</v>
      </c>
      <c r="AH49" s="49">
        <f t="shared" si="9"/>
        <v>-249204</v>
      </c>
      <c r="AI49" s="14">
        <v>944992</v>
      </c>
      <c r="AJ49" s="14">
        <v>706692</v>
      </c>
      <c r="AK49" s="53">
        <f t="shared" si="10"/>
        <v>-238300</v>
      </c>
      <c r="AL49" s="14">
        <v>1978476</v>
      </c>
      <c r="AM49" s="14">
        <v>1483857</v>
      </c>
      <c r="AN49" s="53">
        <f t="shared" si="11"/>
        <v>-494619</v>
      </c>
      <c r="AO49" s="14">
        <v>1470514</v>
      </c>
      <c r="AP49" s="14">
        <v>1063582</v>
      </c>
      <c r="AQ49" s="53">
        <f t="shared" si="12"/>
        <v>-406932</v>
      </c>
      <c r="AR49" s="14">
        <v>1381670</v>
      </c>
      <c r="AS49" s="14">
        <v>1004800</v>
      </c>
      <c r="AT49" s="53">
        <f t="shared" si="13"/>
        <v>-376870</v>
      </c>
      <c r="AU49" s="14">
        <v>1432264</v>
      </c>
      <c r="AV49" s="14">
        <v>1260000</v>
      </c>
      <c r="AW49" s="53">
        <f t="shared" si="14"/>
        <v>-172264</v>
      </c>
      <c r="AX49" s="14">
        <v>1109830</v>
      </c>
      <c r="AY49" s="14">
        <v>841941</v>
      </c>
      <c r="AZ49" s="53">
        <f t="shared" si="15"/>
        <v>-267889</v>
      </c>
      <c r="BA49" s="14">
        <v>1282327</v>
      </c>
      <c r="BB49" s="14">
        <v>961740</v>
      </c>
      <c r="BC49" s="53">
        <f t="shared" si="16"/>
        <v>-320587</v>
      </c>
      <c r="BD49" s="14">
        <v>922168</v>
      </c>
      <c r="BE49" s="14">
        <v>705000</v>
      </c>
      <c r="BF49" s="53">
        <f t="shared" si="17"/>
        <v>-217168</v>
      </c>
      <c r="BG49" s="14">
        <v>2346637</v>
      </c>
      <c r="BH49" s="14">
        <v>1948534</v>
      </c>
      <c r="BI49" s="53">
        <f t="shared" si="18"/>
        <v>-398103</v>
      </c>
      <c r="BJ49" s="14">
        <v>1760872</v>
      </c>
      <c r="BK49" s="14">
        <v>1472393</v>
      </c>
      <c r="BL49" s="53">
        <f t="shared" si="19"/>
        <v>-288479</v>
      </c>
      <c r="BM49" s="14">
        <v>2096726</v>
      </c>
      <c r="BN49" s="14">
        <v>1593516</v>
      </c>
      <c r="BO49" s="53">
        <f t="shared" si="20"/>
        <v>-503210</v>
      </c>
    </row>
    <row r="50" spans="1:67" s="88" customFormat="1" ht="31.5">
      <c r="A50" s="87"/>
      <c r="B50" s="129" t="s">
        <v>125</v>
      </c>
      <c r="C50" s="72">
        <v>315164881</v>
      </c>
      <c r="D50" s="72">
        <v>179181</v>
      </c>
      <c r="E50" s="72">
        <v>138339097</v>
      </c>
      <c r="F50" s="72"/>
      <c r="G50" s="73">
        <f t="shared" si="21"/>
        <v>-176825784</v>
      </c>
      <c r="H50" s="14">
        <v>139629728</v>
      </c>
      <c r="I50" s="14">
        <v>63153942</v>
      </c>
      <c r="J50" s="53">
        <f t="shared" si="1"/>
        <v>-76475786</v>
      </c>
      <c r="K50" s="14">
        <v>39544784</v>
      </c>
      <c r="L50" s="14">
        <v>12235577</v>
      </c>
      <c r="M50" s="53">
        <f t="shared" si="2"/>
        <v>-27309207</v>
      </c>
      <c r="N50" s="14">
        <v>17686078</v>
      </c>
      <c r="O50" s="14">
        <v>7684375</v>
      </c>
      <c r="P50" s="53">
        <f t="shared" si="3"/>
        <v>-10001703</v>
      </c>
      <c r="Q50" s="14">
        <v>6167016</v>
      </c>
      <c r="R50" s="14">
        <v>3434959</v>
      </c>
      <c r="S50" s="53">
        <f t="shared" si="4"/>
        <v>-2732057</v>
      </c>
      <c r="T50" s="14">
        <v>19876137</v>
      </c>
      <c r="U50" s="14">
        <v>11106144</v>
      </c>
      <c r="V50" s="53">
        <f t="shared" si="5"/>
        <v>-8769993</v>
      </c>
      <c r="W50" s="14">
        <v>18489854</v>
      </c>
      <c r="X50" s="14">
        <v>8489853</v>
      </c>
      <c r="Y50" s="53">
        <f t="shared" si="6"/>
        <v>-10000001</v>
      </c>
      <c r="Z50" s="16">
        <v>14200365</v>
      </c>
      <c r="AA50" s="16">
        <v>4539881</v>
      </c>
      <c r="AB50" s="53">
        <f t="shared" si="7"/>
        <v>-9660484</v>
      </c>
      <c r="AC50" s="14">
        <v>2672829</v>
      </c>
      <c r="AD50" s="14">
        <v>1382279</v>
      </c>
      <c r="AE50" s="53">
        <f t="shared" si="8"/>
        <v>-1290550</v>
      </c>
      <c r="AF50" s="14">
        <v>3340000</v>
      </c>
      <c r="AG50" s="14">
        <v>2199217</v>
      </c>
      <c r="AH50" s="49">
        <f t="shared" si="9"/>
        <v>-1140783</v>
      </c>
      <c r="AI50" s="14">
        <v>3021000</v>
      </c>
      <c r="AJ50" s="14">
        <v>1457673</v>
      </c>
      <c r="AK50" s="53">
        <f t="shared" si="10"/>
        <v>-1563327</v>
      </c>
      <c r="AL50" s="14">
        <v>4705000</v>
      </c>
      <c r="AM50" s="14">
        <v>3923150</v>
      </c>
      <c r="AN50" s="53">
        <f t="shared" si="11"/>
        <v>-781850</v>
      </c>
      <c r="AO50" s="14">
        <v>5561802</v>
      </c>
      <c r="AP50" s="14">
        <v>2561801</v>
      </c>
      <c r="AQ50" s="53">
        <f t="shared" si="12"/>
        <v>-3000001</v>
      </c>
      <c r="AR50" s="14">
        <v>3000000</v>
      </c>
      <c r="AS50" s="14"/>
      <c r="AT50" s="53">
        <f t="shared" si="13"/>
        <v>-3000000</v>
      </c>
      <c r="AU50" s="14">
        <v>1925509</v>
      </c>
      <c r="AV50" s="14">
        <v>1825664</v>
      </c>
      <c r="AW50" s="53">
        <f t="shared" si="14"/>
        <v>-99845</v>
      </c>
      <c r="AX50" s="14">
        <v>2771463</v>
      </c>
      <c r="AY50" s="14">
        <v>1504902</v>
      </c>
      <c r="AZ50" s="53">
        <f t="shared" si="15"/>
        <v>-1266561</v>
      </c>
      <c r="BA50" s="14">
        <v>5201310</v>
      </c>
      <c r="BB50" s="14">
        <v>1282485</v>
      </c>
      <c r="BC50" s="53">
        <f t="shared" si="16"/>
        <v>-3918825</v>
      </c>
      <c r="BD50" s="14">
        <v>4000000</v>
      </c>
      <c r="BE50" s="14"/>
      <c r="BF50" s="53">
        <f t="shared" si="17"/>
        <v>-4000000</v>
      </c>
      <c r="BG50" s="14">
        <v>7793469</v>
      </c>
      <c r="BH50" s="14">
        <v>4672012</v>
      </c>
      <c r="BI50" s="53">
        <f t="shared" si="18"/>
        <v>-3121457</v>
      </c>
      <c r="BJ50" s="14">
        <v>4613943</v>
      </c>
      <c r="BK50" s="14">
        <v>1357404</v>
      </c>
      <c r="BL50" s="53">
        <f t="shared" si="19"/>
        <v>-3256539</v>
      </c>
      <c r="BM50" s="14">
        <v>10785413</v>
      </c>
      <c r="BN50" s="14">
        <v>5527778</v>
      </c>
      <c r="BO50" s="53">
        <f t="shared" si="20"/>
        <v>-5257635</v>
      </c>
    </row>
    <row r="51" spans="1:67" s="88" customFormat="1" ht="15.75" customHeight="1">
      <c r="A51" s="87"/>
      <c r="B51" s="129" t="s">
        <v>126</v>
      </c>
      <c r="C51" s="72">
        <v>34271162</v>
      </c>
      <c r="D51" s="72">
        <v>34271162</v>
      </c>
      <c r="E51" s="72">
        <v>24514690</v>
      </c>
      <c r="F51" s="72"/>
      <c r="G51" s="73">
        <f t="shared" si="21"/>
        <v>-9756472</v>
      </c>
      <c r="H51" s="14"/>
      <c r="I51" s="14">
        <v>2509201</v>
      </c>
      <c r="J51" s="53">
        <f t="shared" si="1"/>
        <v>2509201</v>
      </c>
      <c r="K51" s="14"/>
      <c r="L51" s="14">
        <v>761200</v>
      </c>
      <c r="M51" s="53">
        <f t="shared" si="2"/>
        <v>761200</v>
      </c>
      <c r="N51" s="14"/>
      <c r="O51" s="14"/>
      <c r="P51" s="53">
        <f t="shared" si="3"/>
        <v>0</v>
      </c>
      <c r="Q51" s="14"/>
      <c r="R51" s="14">
        <v>1384998</v>
      </c>
      <c r="S51" s="53">
        <f t="shared" si="4"/>
        <v>1384998</v>
      </c>
      <c r="T51" s="14"/>
      <c r="U51" s="14">
        <v>845976</v>
      </c>
      <c r="V51" s="53">
        <f t="shared" si="5"/>
        <v>845976</v>
      </c>
      <c r="W51" s="14"/>
      <c r="X51" s="14">
        <v>1732530</v>
      </c>
      <c r="Y51" s="53">
        <f t="shared" si="6"/>
        <v>1732530</v>
      </c>
      <c r="Z51" s="16"/>
      <c r="AA51" s="16">
        <v>2322000</v>
      </c>
      <c r="AB51" s="53">
        <f t="shared" si="7"/>
        <v>2322000</v>
      </c>
      <c r="AC51" s="14"/>
      <c r="AD51" s="14">
        <v>1203202</v>
      </c>
      <c r="AE51" s="53">
        <f t="shared" si="8"/>
        <v>1203202</v>
      </c>
      <c r="AF51" s="14"/>
      <c r="AG51" s="14">
        <v>1290000</v>
      </c>
      <c r="AH51" s="49">
        <f t="shared" si="9"/>
        <v>1290000</v>
      </c>
      <c r="AI51" s="14"/>
      <c r="AJ51" s="14">
        <v>1268712</v>
      </c>
      <c r="AK51" s="53">
        <f t="shared" si="10"/>
        <v>1268712</v>
      </c>
      <c r="AL51" s="14"/>
      <c r="AM51" s="14">
        <v>1100000</v>
      </c>
      <c r="AN51" s="53">
        <f t="shared" si="11"/>
        <v>1100000</v>
      </c>
      <c r="AO51" s="14"/>
      <c r="AP51" s="14"/>
      <c r="AQ51" s="53">
        <f t="shared" si="12"/>
        <v>0</v>
      </c>
      <c r="AR51" s="14"/>
      <c r="AS51" s="14">
        <v>1769385</v>
      </c>
      <c r="AT51" s="53">
        <f t="shared" si="13"/>
        <v>1769385</v>
      </c>
      <c r="AU51" s="14"/>
      <c r="AV51" s="14">
        <v>1367402</v>
      </c>
      <c r="AW51" s="53">
        <f t="shared" si="14"/>
        <v>1367402</v>
      </c>
      <c r="AX51" s="14"/>
      <c r="AY51" s="14">
        <v>1376644</v>
      </c>
      <c r="AZ51" s="53">
        <f t="shared" si="15"/>
        <v>1376644</v>
      </c>
      <c r="BA51" s="14"/>
      <c r="BB51" s="14">
        <v>929745</v>
      </c>
      <c r="BC51" s="53">
        <f t="shared" si="16"/>
        <v>929745</v>
      </c>
      <c r="BD51" s="14"/>
      <c r="BE51" s="14">
        <v>762419</v>
      </c>
      <c r="BF51" s="53">
        <f t="shared" si="17"/>
        <v>762419</v>
      </c>
      <c r="BG51" s="14"/>
      <c r="BH51" s="14">
        <v>1350000</v>
      </c>
      <c r="BI51" s="53">
        <f t="shared" si="18"/>
        <v>1350000</v>
      </c>
      <c r="BJ51" s="14"/>
      <c r="BK51" s="14">
        <v>1551594</v>
      </c>
      <c r="BL51" s="53">
        <f t="shared" si="19"/>
        <v>1551594</v>
      </c>
      <c r="BM51" s="14"/>
      <c r="BN51" s="14">
        <v>989681</v>
      </c>
      <c r="BO51" s="53">
        <f t="shared" si="20"/>
        <v>989681</v>
      </c>
    </row>
    <row r="52" spans="1:67" s="88" customFormat="1" ht="31.5">
      <c r="A52" s="87"/>
      <c r="B52" s="129" t="s">
        <v>127</v>
      </c>
      <c r="C52" s="72">
        <v>95596634</v>
      </c>
      <c r="D52" s="72"/>
      <c r="E52" s="72">
        <v>71863105</v>
      </c>
      <c r="F52" s="72"/>
      <c r="G52" s="73">
        <f t="shared" si="21"/>
        <v>-23733529</v>
      </c>
      <c r="H52" s="14">
        <v>26028900</v>
      </c>
      <c r="I52" s="14">
        <v>26028900</v>
      </c>
      <c r="J52" s="53">
        <f t="shared" si="1"/>
        <v>0</v>
      </c>
      <c r="K52" s="14">
        <v>8651459</v>
      </c>
      <c r="L52" s="14">
        <v>5461312</v>
      </c>
      <c r="M52" s="53">
        <f t="shared" si="2"/>
        <v>-3190147</v>
      </c>
      <c r="N52" s="14">
        <v>6219395</v>
      </c>
      <c r="O52" s="14">
        <v>5096000</v>
      </c>
      <c r="P52" s="53">
        <f t="shared" si="3"/>
        <v>-1123395</v>
      </c>
      <c r="Q52" s="14">
        <v>1796961</v>
      </c>
      <c r="R52" s="14">
        <v>1063000</v>
      </c>
      <c r="S52" s="53">
        <f t="shared" si="4"/>
        <v>-733961</v>
      </c>
      <c r="T52" s="14">
        <v>11333533</v>
      </c>
      <c r="U52" s="14">
        <v>6878690</v>
      </c>
      <c r="V52" s="53">
        <f t="shared" si="5"/>
        <v>-4454843</v>
      </c>
      <c r="W52" s="14">
        <v>8142561</v>
      </c>
      <c r="X52" s="14">
        <v>4207449</v>
      </c>
      <c r="Y52" s="53">
        <f t="shared" si="6"/>
        <v>-3935112</v>
      </c>
      <c r="Z52" s="16">
        <v>7434919</v>
      </c>
      <c r="AA52" s="16">
        <v>5765000</v>
      </c>
      <c r="AB52" s="53">
        <f t="shared" si="7"/>
        <v>-1669919</v>
      </c>
      <c r="AC52" s="14">
        <v>980645</v>
      </c>
      <c r="AD52" s="14">
        <v>690825</v>
      </c>
      <c r="AE52" s="53">
        <f t="shared" si="8"/>
        <v>-289820</v>
      </c>
      <c r="AF52" s="14">
        <v>983526</v>
      </c>
      <c r="AG52" s="14">
        <v>796000</v>
      </c>
      <c r="AH52" s="49">
        <f t="shared" si="9"/>
        <v>-187526</v>
      </c>
      <c r="AI52" s="14">
        <v>432921</v>
      </c>
      <c r="AJ52" s="14">
        <v>283500</v>
      </c>
      <c r="AK52" s="53">
        <f t="shared" si="10"/>
        <v>-149421</v>
      </c>
      <c r="AL52" s="14">
        <v>6837240</v>
      </c>
      <c r="AM52" s="14">
        <v>4721802</v>
      </c>
      <c r="AN52" s="53">
        <f t="shared" si="11"/>
        <v>-2115438</v>
      </c>
      <c r="AO52" s="14">
        <v>2738439</v>
      </c>
      <c r="AP52" s="14">
        <v>1429000</v>
      </c>
      <c r="AQ52" s="53">
        <f t="shared" si="12"/>
        <v>-1309439</v>
      </c>
      <c r="AR52" s="14">
        <v>1518133</v>
      </c>
      <c r="AS52" s="14">
        <v>978739</v>
      </c>
      <c r="AT52" s="53">
        <f t="shared" si="13"/>
        <v>-539394</v>
      </c>
      <c r="AU52" s="14">
        <v>1864384</v>
      </c>
      <c r="AV52" s="14">
        <v>1420000</v>
      </c>
      <c r="AW52" s="53">
        <f t="shared" si="14"/>
        <v>-444384</v>
      </c>
      <c r="AX52" s="14">
        <v>1170596</v>
      </c>
      <c r="AY52" s="14">
        <v>634449</v>
      </c>
      <c r="AZ52" s="53">
        <f t="shared" si="15"/>
        <v>-536147</v>
      </c>
      <c r="BA52" s="14">
        <v>2054948</v>
      </c>
      <c r="BB52" s="14">
        <v>1972870</v>
      </c>
      <c r="BC52" s="53">
        <f t="shared" si="16"/>
        <v>-82078</v>
      </c>
      <c r="BD52" s="14">
        <v>1031826</v>
      </c>
      <c r="BE52" s="14">
        <v>560800</v>
      </c>
      <c r="BF52" s="53">
        <f t="shared" si="17"/>
        <v>-471026</v>
      </c>
      <c r="BG52" s="14">
        <v>1037833</v>
      </c>
      <c r="BH52" s="14">
        <v>662000</v>
      </c>
      <c r="BI52" s="53">
        <f t="shared" si="18"/>
        <v>-375833</v>
      </c>
      <c r="BJ52" s="14">
        <v>1612098</v>
      </c>
      <c r="BK52" s="14">
        <v>1157769</v>
      </c>
      <c r="BL52" s="53">
        <f t="shared" si="19"/>
        <v>-454329</v>
      </c>
      <c r="BM52" s="14">
        <v>3726317</v>
      </c>
      <c r="BN52" s="14">
        <v>2055000</v>
      </c>
      <c r="BO52" s="53">
        <f t="shared" si="20"/>
        <v>-1671317</v>
      </c>
    </row>
    <row r="53" spans="1:67" s="88" customFormat="1" ht="31.5">
      <c r="A53" s="87"/>
      <c r="B53" s="129" t="s">
        <v>128</v>
      </c>
      <c r="C53" s="72">
        <v>281060001</v>
      </c>
      <c r="D53" s="72"/>
      <c r="E53" s="72">
        <v>211178960</v>
      </c>
      <c r="F53" s="72"/>
      <c r="G53" s="73">
        <f t="shared" si="21"/>
        <v>-69881041</v>
      </c>
      <c r="H53" s="14">
        <v>62921931</v>
      </c>
      <c r="I53" s="14">
        <v>62921930</v>
      </c>
      <c r="J53" s="53">
        <f t="shared" si="1"/>
        <v>-1</v>
      </c>
      <c r="K53" s="14">
        <v>40980770</v>
      </c>
      <c r="L53" s="14">
        <v>31124100</v>
      </c>
      <c r="M53" s="53">
        <f t="shared" si="2"/>
        <v>-9856670</v>
      </c>
      <c r="N53" s="14">
        <v>6585151</v>
      </c>
      <c r="O53" s="14">
        <v>4095081</v>
      </c>
      <c r="P53" s="53">
        <f t="shared" si="3"/>
        <v>-2490070</v>
      </c>
      <c r="Q53" s="14">
        <v>13979258</v>
      </c>
      <c r="R53" s="14">
        <v>9857399</v>
      </c>
      <c r="S53" s="53">
        <f t="shared" si="4"/>
        <v>-4121859</v>
      </c>
      <c r="T53" s="14">
        <v>16730584</v>
      </c>
      <c r="U53" s="14">
        <v>10318140</v>
      </c>
      <c r="V53" s="53">
        <f t="shared" si="5"/>
        <v>-6412444</v>
      </c>
      <c r="W53" s="14">
        <v>15998589</v>
      </c>
      <c r="X53" s="14">
        <v>12627797</v>
      </c>
      <c r="Y53" s="53">
        <f t="shared" si="6"/>
        <v>-3370792</v>
      </c>
      <c r="Z53" s="16">
        <v>20963836</v>
      </c>
      <c r="AA53" s="16">
        <v>13139427</v>
      </c>
      <c r="AB53" s="53">
        <f t="shared" si="7"/>
        <v>-7824409</v>
      </c>
      <c r="AC53" s="14">
        <v>4518238</v>
      </c>
      <c r="AD53" s="14">
        <v>3780161</v>
      </c>
      <c r="AE53" s="53">
        <f t="shared" si="8"/>
        <v>-738077</v>
      </c>
      <c r="AF53" s="14">
        <v>6785463</v>
      </c>
      <c r="AG53" s="14">
        <v>5154064</v>
      </c>
      <c r="AH53" s="49">
        <f t="shared" si="9"/>
        <v>-1631399</v>
      </c>
      <c r="AI53" s="14">
        <v>4815429</v>
      </c>
      <c r="AJ53" s="14">
        <v>3027774</v>
      </c>
      <c r="AK53" s="53">
        <f t="shared" si="10"/>
        <v>-1787655</v>
      </c>
      <c r="AL53" s="14">
        <v>8576568</v>
      </c>
      <c r="AM53" s="14">
        <v>4656080</v>
      </c>
      <c r="AN53" s="53">
        <f t="shared" si="11"/>
        <v>-3920488</v>
      </c>
      <c r="AO53" s="14">
        <v>10838396</v>
      </c>
      <c r="AP53" s="14">
        <v>7508495</v>
      </c>
      <c r="AQ53" s="53">
        <f t="shared" si="12"/>
        <v>-3329901</v>
      </c>
      <c r="AR53" s="14">
        <v>8346752</v>
      </c>
      <c r="AS53" s="14">
        <v>4613673</v>
      </c>
      <c r="AT53" s="53">
        <f t="shared" si="13"/>
        <v>-3733079</v>
      </c>
      <c r="AU53" s="14">
        <v>7091794</v>
      </c>
      <c r="AV53" s="14">
        <v>5375058</v>
      </c>
      <c r="AW53" s="53">
        <f t="shared" si="14"/>
        <v>-1716736</v>
      </c>
      <c r="AX53" s="14">
        <v>8635517</v>
      </c>
      <c r="AY53" s="14">
        <v>5749892</v>
      </c>
      <c r="AZ53" s="53">
        <f t="shared" si="15"/>
        <v>-2885625</v>
      </c>
      <c r="BA53" s="14">
        <v>10480039</v>
      </c>
      <c r="BB53" s="14">
        <v>7299504</v>
      </c>
      <c r="BC53" s="53">
        <f t="shared" si="16"/>
        <v>-3180535</v>
      </c>
      <c r="BD53" s="14">
        <v>6471926</v>
      </c>
      <c r="BE53" s="14">
        <v>3691217</v>
      </c>
      <c r="BF53" s="53">
        <f t="shared" si="17"/>
        <v>-2780709</v>
      </c>
      <c r="BG53" s="14">
        <v>6281465</v>
      </c>
      <c r="BH53" s="14">
        <v>2955886</v>
      </c>
      <c r="BI53" s="53">
        <f t="shared" si="18"/>
        <v>-3325579</v>
      </c>
      <c r="BJ53" s="14">
        <v>7564217</v>
      </c>
      <c r="BK53" s="14">
        <v>5259131</v>
      </c>
      <c r="BL53" s="53">
        <f t="shared" si="19"/>
        <v>-2305086</v>
      </c>
      <c r="BM53" s="14">
        <v>12494078</v>
      </c>
      <c r="BN53" s="14">
        <v>8024151</v>
      </c>
      <c r="BO53" s="53">
        <f t="shared" si="20"/>
        <v>-4469927</v>
      </c>
    </row>
    <row r="54" spans="1:67" s="88" customFormat="1" ht="31.5">
      <c r="A54" s="87"/>
      <c r="B54" s="129" t="s">
        <v>129</v>
      </c>
      <c r="C54" s="72">
        <v>17028766</v>
      </c>
      <c r="D54" s="72"/>
      <c r="E54" s="72">
        <v>17028766</v>
      </c>
      <c r="F54" s="72"/>
      <c r="G54" s="73">
        <f t="shared" si="21"/>
        <v>0</v>
      </c>
      <c r="H54" s="14">
        <v>17028766</v>
      </c>
      <c r="I54" s="142">
        <v>17028766</v>
      </c>
      <c r="J54" s="53">
        <f t="shared" si="1"/>
        <v>0</v>
      </c>
      <c r="K54" s="14"/>
      <c r="L54" s="14"/>
      <c r="M54" s="53">
        <f t="shared" si="2"/>
        <v>0</v>
      </c>
      <c r="N54" s="14"/>
      <c r="O54" s="14"/>
      <c r="P54" s="53">
        <f t="shared" si="3"/>
        <v>0</v>
      </c>
      <c r="Q54" s="14"/>
      <c r="R54" s="14"/>
      <c r="S54" s="53">
        <f t="shared" si="4"/>
        <v>0</v>
      </c>
      <c r="T54" s="14"/>
      <c r="U54" s="14"/>
      <c r="V54" s="53">
        <f t="shared" si="5"/>
        <v>0</v>
      </c>
      <c r="W54" s="14"/>
      <c r="X54" s="14"/>
      <c r="Y54" s="53">
        <f t="shared" si="6"/>
        <v>0</v>
      </c>
      <c r="Z54" s="16"/>
      <c r="AA54" s="16"/>
      <c r="AB54" s="53">
        <f t="shared" si="7"/>
        <v>0</v>
      </c>
      <c r="AC54" s="14"/>
      <c r="AD54" s="14"/>
      <c r="AE54" s="53">
        <f t="shared" si="8"/>
        <v>0</v>
      </c>
      <c r="AF54" s="14"/>
      <c r="AG54" s="14"/>
      <c r="AH54" s="49">
        <f t="shared" si="9"/>
        <v>0</v>
      </c>
      <c r="AI54" s="14"/>
      <c r="AJ54" s="14"/>
      <c r="AK54" s="53">
        <f t="shared" si="10"/>
        <v>0</v>
      </c>
      <c r="AL54" s="14"/>
      <c r="AM54" s="14"/>
      <c r="AN54" s="53">
        <f t="shared" si="11"/>
        <v>0</v>
      </c>
      <c r="AO54" s="14"/>
      <c r="AP54" s="14"/>
      <c r="AQ54" s="53">
        <f t="shared" si="12"/>
        <v>0</v>
      </c>
      <c r="AR54" s="14"/>
      <c r="AS54" s="14"/>
      <c r="AT54" s="53">
        <f t="shared" si="13"/>
        <v>0</v>
      </c>
      <c r="AU54" s="14"/>
      <c r="AV54" s="14"/>
      <c r="AW54" s="53">
        <f t="shared" si="14"/>
        <v>0</v>
      </c>
      <c r="AX54" s="14"/>
      <c r="AY54" s="14"/>
      <c r="AZ54" s="53">
        <f t="shared" si="15"/>
        <v>0</v>
      </c>
      <c r="BA54" s="14"/>
      <c r="BB54" s="14"/>
      <c r="BC54" s="53">
        <f t="shared" si="16"/>
        <v>0</v>
      </c>
      <c r="BD54" s="14"/>
      <c r="BE54" s="14"/>
      <c r="BF54" s="53">
        <f t="shared" si="17"/>
        <v>0</v>
      </c>
      <c r="BG54" s="14"/>
      <c r="BH54" s="14"/>
      <c r="BI54" s="53">
        <f t="shared" si="18"/>
        <v>0</v>
      </c>
      <c r="BJ54" s="14"/>
      <c r="BK54" s="14"/>
      <c r="BL54" s="53">
        <f t="shared" si="19"/>
        <v>0</v>
      </c>
      <c r="BM54" s="14"/>
      <c r="BN54" s="14"/>
      <c r="BO54" s="53">
        <f t="shared" si="20"/>
        <v>0</v>
      </c>
    </row>
    <row r="55" spans="1:67" s="88" customFormat="1" ht="31.5">
      <c r="A55" s="87"/>
      <c r="B55" s="129" t="s">
        <v>130</v>
      </c>
      <c r="C55" s="72">
        <v>14137000</v>
      </c>
      <c r="D55" s="72"/>
      <c r="E55" s="72">
        <v>14137000</v>
      </c>
      <c r="F55" s="72"/>
      <c r="G55" s="73">
        <f t="shared" si="21"/>
        <v>0</v>
      </c>
      <c r="H55" s="14">
        <v>5021000</v>
      </c>
      <c r="I55" s="14">
        <v>5021000</v>
      </c>
      <c r="J55" s="53">
        <f t="shared" si="1"/>
        <v>0</v>
      </c>
      <c r="K55" s="14">
        <v>1422000</v>
      </c>
      <c r="L55" s="14">
        <v>1422000</v>
      </c>
      <c r="M55" s="53">
        <f t="shared" si="2"/>
        <v>0</v>
      </c>
      <c r="N55" s="14">
        <v>480000</v>
      </c>
      <c r="O55" s="14">
        <v>480000</v>
      </c>
      <c r="P55" s="53">
        <f t="shared" si="3"/>
        <v>0</v>
      </c>
      <c r="Q55" s="14">
        <v>404000</v>
      </c>
      <c r="R55" s="14">
        <v>404000</v>
      </c>
      <c r="S55" s="53">
        <f t="shared" si="4"/>
        <v>0</v>
      </c>
      <c r="T55" s="14">
        <v>799500</v>
      </c>
      <c r="U55" s="14">
        <v>799500</v>
      </c>
      <c r="V55" s="53">
        <f t="shared" si="5"/>
        <v>0</v>
      </c>
      <c r="W55" s="14">
        <v>635000</v>
      </c>
      <c r="X55" s="14">
        <v>635000</v>
      </c>
      <c r="Y55" s="53">
        <f t="shared" si="6"/>
        <v>0</v>
      </c>
      <c r="Z55" s="16">
        <v>800000</v>
      </c>
      <c r="AA55" s="16">
        <v>800000</v>
      </c>
      <c r="AB55" s="53">
        <f t="shared" si="7"/>
        <v>0</v>
      </c>
      <c r="AC55" s="14">
        <v>248000</v>
      </c>
      <c r="AD55" s="14">
        <v>248000</v>
      </c>
      <c r="AE55" s="53">
        <f t="shared" si="8"/>
        <v>0</v>
      </c>
      <c r="AF55" s="14">
        <v>262000</v>
      </c>
      <c r="AG55" s="14">
        <v>262000</v>
      </c>
      <c r="AH55" s="49">
        <f t="shared" si="9"/>
        <v>0</v>
      </c>
      <c r="AI55" s="14">
        <v>187000</v>
      </c>
      <c r="AJ55" s="14">
        <v>187000</v>
      </c>
      <c r="AK55" s="53">
        <f t="shared" si="10"/>
        <v>0</v>
      </c>
      <c r="AL55" s="14">
        <v>492000</v>
      </c>
      <c r="AM55" s="14">
        <v>492000</v>
      </c>
      <c r="AN55" s="53">
        <f t="shared" si="11"/>
        <v>0</v>
      </c>
      <c r="AO55" s="14">
        <v>490000</v>
      </c>
      <c r="AP55" s="14">
        <v>490000</v>
      </c>
      <c r="AQ55" s="53">
        <f t="shared" si="12"/>
        <v>0</v>
      </c>
      <c r="AR55" s="14">
        <v>271000</v>
      </c>
      <c r="AS55" s="14">
        <v>271000</v>
      </c>
      <c r="AT55" s="53">
        <f t="shared" si="13"/>
        <v>0</v>
      </c>
      <c r="AU55" s="14">
        <v>306000</v>
      </c>
      <c r="AV55" s="14">
        <v>306000</v>
      </c>
      <c r="AW55" s="53">
        <f t="shared" si="14"/>
        <v>0</v>
      </c>
      <c r="AX55" s="14">
        <v>300000</v>
      </c>
      <c r="AY55" s="14">
        <v>300000</v>
      </c>
      <c r="AZ55" s="53">
        <f t="shared" si="15"/>
        <v>0</v>
      </c>
      <c r="BA55" s="14">
        <v>393000</v>
      </c>
      <c r="BB55" s="14">
        <v>393000</v>
      </c>
      <c r="BC55" s="53">
        <f t="shared" si="16"/>
        <v>0</v>
      </c>
      <c r="BD55" s="14">
        <v>250000</v>
      </c>
      <c r="BE55" s="14">
        <v>250000</v>
      </c>
      <c r="BF55" s="53">
        <f t="shared" si="17"/>
        <v>0</v>
      </c>
      <c r="BG55" s="14">
        <v>446000</v>
      </c>
      <c r="BH55" s="14">
        <v>446000</v>
      </c>
      <c r="BI55" s="53">
        <f t="shared" si="18"/>
        <v>0</v>
      </c>
      <c r="BJ55" s="14">
        <v>308000</v>
      </c>
      <c r="BK55" s="14">
        <v>308000</v>
      </c>
      <c r="BL55" s="53">
        <f t="shared" si="19"/>
        <v>0</v>
      </c>
      <c r="BM55" s="14">
        <v>622500</v>
      </c>
      <c r="BN55" s="14">
        <v>622500</v>
      </c>
      <c r="BO55" s="53">
        <f t="shared" si="20"/>
        <v>0</v>
      </c>
    </row>
    <row r="56" spans="1:67" s="88" customFormat="1" ht="31.5">
      <c r="A56" s="87"/>
      <c r="B56" s="129" t="s">
        <v>131</v>
      </c>
      <c r="C56" s="72">
        <v>4578000</v>
      </c>
      <c r="D56" s="72"/>
      <c r="E56" s="72"/>
      <c r="F56" s="72"/>
      <c r="G56" s="73">
        <f t="shared" si="21"/>
        <v>-4578000</v>
      </c>
      <c r="H56" s="14"/>
      <c r="I56" s="14"/>
      <c r="J56" s="53">
        <f t="shared" si="1"/>
        <v>0</v>
      </c>
      <c r="K56" s="14"/>
      <c r="L56" s="14"/>
      <c r="M56" s="53">
        <f t="shared" si="2"/>
        <v>0</v>
      </c>
      <c r="N56" s="14"/>
      <c r="O56" s="14"/>
      <c r="P56" s="53">
        <f t="shared" si="3"/>
        <v>0</v>
      </c>
      <c r="Q56" s="14"/>
      <c r="R56" s="14"/>
      <c r="S56" s="53">
        <f t="shared" si="4"/>
        <v>0</v>
      </c>
      <c r="T56" s="14"/>
      <c r="U56" s="14"/>
      <c r="V56" s="53">
        <f t="shared" si="5"/>
        <v>0</v>
      </c>
      <c r="W56" s="14"/>
      <c r="X56" s="14"/>
      <c r="Y56" s="53">
        <f t="shared" si="6"/>
        <v>0</v>
      </c>
      <c r="Z56" s="16">
        <v>4578000</v>
      </c>
      <c r="AA56" s="16"/>
      <c r="AB56" s="53">
        <f t="shared" si="7"/>
        <v>-4578000</v>
      </c>
      <c r="AC56" s="14"/>
      <c r="AD56" s="14"/>
      <c r="AE56" s="53">
        <f t="shared" si="8"/>
        <v>0</v>
      </c>
      <c r="AF56" s="14"/>
      <c r="AG56" s="14"/>
      <c r="AH56" s="49">
        <f t="shared" si="9"/>
        <v>0</v>
      </c>
      <c r="AI56" s="14"/>
      <c r="AJ56" s="14"/>
      <c r="AK56" s="53">
        <f t="shared" si="10"/>
        <v>0</v>
      </c>
      <c r="AL56" s="14"/>
      <c r="AM56" s="14"/>
      <c r="AN56" s="53">
        <f t="shared" si="11"/>
        <v>0</v>
      </c>
      <c r="AO56" s="14"/>
      <c r="AP56" s="14"/>
      <c r="AQ56" s="53">
        <f t="shared" si="12"/>
        <v>0</v>
      </c>
      <c r="AR56" s="14"/>
      <c r="AS56" s="14"/>
      <c r="AT56" s="53">
        <f t="shared" si="13"/>
        <v>0</v>
      </c>
      <c r="AU56" s="14"/>
      <c r="AV56" s="14"/>
      <c r="AW56" s="53">
        <f t="shared" si="14"/>
        <v>0</v>
      </c>
      <c r="AX56" s="14"/>
      <c r="AY56" s="14"/>
      <c r="AZ56" s="53">
        <f t="shared" si="15"/>
        <v>0</v>
      </c>
      <c r="BA56" s="14"/>
      <c r="BB56" s="14"/>
      <c r="BC56" s="53">
        <f t="shared" si="16"/>
        <v>0</v>
      </c>
      <c r="BD56" s="14"/>
      <c r="BE56" s="14"/>
      <c r="BF56" s="53">
        <f t="shared" si="17"/>
        <v>0</v>
      </c>
      <c r="BG56" s="14"/>
      <c r="BH56" s="14"/>
      <c r="BI56" s="53">
        <f t="shared" si="18"/>
        <v>0</v>
      </c>
      <c r="BJ56" s="14"/>
      <c r="BK56" s="14"/>
      <c r="BL56" s="53">
        <f t="shared" si="19"/>
        <v>0</v>
      </c>
      <c r="BM56" s="14"/>
      <c r="BN56" s="14"/>
      <c r="BO56" s="53">
        <f t="shared" si="20"/>
        <v>0</v>
      </c>
    </row>
    <row r="57" spans="1:67" s="88" customFormat="1" ht="47.25">
      <c r="A57" s="87"/>
      <c r="B57" s="129" t="s">
        <v>132</v>
      </c>
      <c r="C57" s="72">
        <v>32948610</v>
      </c>
      <c r="D57" s="72"/>
      <c r="E57" s="72">
        <v>32924785</v>
      </c>
      <c r="F57" s="72"/>
      <c r="G57" s="73">
        <f t="shared" si="21"/>
        <v>-23825</v>
      </c>
      <c r="H57" s="14"/>
      <c r="I57" s="14"/>
      <c r="J57" s="53">
        <f t="shared" si="1"/>
        <v>0</v>
      </c>
      <c r="K57" s="14"/>
      <c r="L57" s="14"/>
      <c r="M57" s="53">
        <f t="shared" si="2"/>
        <v>0</v>
      </c>
      <c r="N57" s="14"/>
      <c r="O57" s="14"/>
      <c r="P57" s="53">
        <f t="shared" si="3"/>
        <v>0</v>
      </c>
      <c r="Q57" s="14">
        <v>7038816</v>
      </c>
      <c r="R57" s="14">
        <v>7014992</v>
      </c>
      <c r="S57" s="53">
        <f t="shared" si="4"/>
        <v>-23824</v>
      </c>
      <c r="T57" s="14"/>
      <c r="U57" s="14"/>
      <c r="V57" s="53">
        <f t="shared" si="5"/>
        <v>0</v>
      </c>
      <c r="W57" s="14">
        <v>5664291</v>
      </c>
      <c r="X57" s="14">
        <v>5664291</v>
      </c>
      <c r="Y57" s="53">
        <f t="shared" si="6"/>
        <v>0</v>
      </c>
      <c r="Z57" s="16">
        <v>5302790</v>
      </c>
      <c r="AA57" s="16">
        <v>5302790</v>
      </c>
      <c r="AB57" s="53">
        <f t="shared" si="7"/>
        <v>0</v>
      </c>
      <c r="AC57" s="14"/>
      <c r="AD57" s="14"/>
      <c r="AE57" s="53">
        <f t="shared" si="8"/>
        <v>0</v>
      </c>
      <c r="AF57" s="14"/>
      <c r="AG57" s="14"/>
      <c r="AH57" s="49">
        <f t="shared" si="9"/>
        <v>0</v>
      </c>
      <c r="AI57" s="14"/>
      <c r="AJ57" s="14"/>
      <c r="AK57" s="53">
        <f t="shared" si="10"/>
        <v>0</v>
      </c>
      <c r="AL57" s="14">
        <v>6600040</v>
      </c>
      <c r="AM57" s="14">
        <v>6600040</v>
      </c>
      <c r="AN57" s="53">
        <f t="shared" si="11"/>
        <v>0</v>
      </c>
      <c r="AO57" s="14"/>
      <c r="AP57" s="14"/>
      <c r="AQ57" s="53">
        <f t="shared" si="12"/>
        <v>0</v>
      </c>
      <c r="AR57" s="14"/>
      <c r="AS57" s="14"/>
      <c r="AT57" s="53">
        <f t="shared" si="13"/>
        <v>0</v>
      </c>
      <c r="AU57" s="14"/>
      <c r="AV57" s="14"/>
      <c r="AW57" s="53">
        <f t="shared" si="14"/>
        <v>0</v>
      </c>
      <c r="AX57" s="14"/>
      <c r="AY57" s="14"/>
      <c r="AZ57" s="53">
        <f t="shared" si="15"/>
        <v>0</v>
      </c>
      <c r="BA57" s="14"/>
      <c r="BB57" s="14"/>
      <c r="BC57" s="53">
        <f t="shared" si="16"/>
        <v>0</v>
      </c>
      <c r="BD57" s="14"/>
      <c r="BE57" s="14"/>
      <c r="BF57" s="53">
        <f t="shared" si="17"/>
        <v>0</v>
      </c>
      <c r="BG57" s="14"/>
      <c r="BH57" s="14"/>
      <c r="BI57" s="53">
        <f t="shared" si="18"/>
        <v>0</v>
      </c>
      <c r="BJ57" s="14">
        <v>8342673</v>
      </c>
      <c r="BK57" s="14">
        <v>8342673</v>
      </c>
      <c r="BL57" s="53">
        <f t="shared" si="19"/>
        <v>0</v>
      </c>
      <c r="BM57" s="14"/>
      <c r="BN57" s="14"/>
      <c r="BO57" s="53">
        <f t="shared" si="20"/>
        <v>0</v>
      </c>
    </row>
    <row r="58" spans="1:67" s="88" customFormat="1" ht="31.5">
      <c r="A58" s="87"/>
      <c r="B58" s="129" t="s">
        <v>133</v>
      </c>
      <c r="C58" s="72">
        <v>2000000</v>
      </c>
      <c r="D58" s="72"/>
      <c r="E58" s="72"/>
      <c r="F58" s="72"/>
      <c r="G58" s="73">
        <f t="shared" si="21"/>
        <v>-2000000</v>
      </c>
      <c r="H58" s="14"/>
      <c r="I58" s="14"/>
      <c r="J58" s="53">
        <f t="shared" si="1"/>
        <v>0</v>
      </c>
      <c r="K58" s="14"/>
      <c r="L58" s="14"/>
      <c r="M58" s="53">
        <f t="shared" si="2"/>
        <v>0</v>
      </c>
      <c r="N58" s="14"/>
      <c r="O58" s="14"/>
      <c r="P58" s="53">
        <f t="shared" si="3"/>
        <v>0</v>
      </c>
      <c r="Q58" s="14">
        <v>2000000</v>
      </c>
      <c r="R58" s="72"/>
      <c r="S58" s="53">
        <f t="shared" si="4"/>
        <v>-2000000</v>
      </c>
      <c r="T58" s="14"/>
      <c r="U58" s="14"/>
      <c r="V58" s="53">
        <f t="shared" si="5"/>
        <v>0</v>
      </c>
      <c r="W58" s="14"/>
      <c r="X58" s="14"/>
      <c r="Y58" s="53">
        <f t="shared" si="6"/>
        <v>0</v>
      </c>
      <c r="Z58" s="16"/>
      <c r="AA58" s="16"/>
      <c r="AB58" s="53">
        <f t="shared" si="7"/>
        <v>0</v>
      </c>
      <c r="AC58" s="14"/>
      <c r="AD58" s="14"/>
      <c r="AE58" s="53">
        <f t="shared" si="8"/>
        <v>0</v>
      </c>
      <c r="AF58" s="14"/>
      <c r="AG58" s="14"/>
      <c r="AH58" s="49">
        <f t="shared" si="9"/>
        <v>0</v>
      </c>
      <c r="AI58" s="14"/>
      <c r="AJ58" s="14"/>
      <c r="AK58" s="53">
        <f t="shared" si="10"/>
        <v>0</v>
      </c>
      <c r="AL58" s="14"/>
      <c r="AM58" s="14"/>
      <c r="AN58" s="53">
        <f t="shared" si="11"/>
        <v>0</v>
      </c>
      <c r="AO58" s="14"/>
      <c r="AP58" s="14"/>
      <c r="AQ58" s="53">
        <f t="shared" si="12"/>
        <v>0</v>
      </c>
      <c r="AR58" s="14"/>
      <c r="AS58" s="14"/>
      <c r="AT58" s="53">
        <f t="shared" si="13"/>
        <v>0</v>
      </c>
      <c r="AU58" s="14"/>
      <c r="AV58" s="14"/>
      <c r="AW58" s="53">
        <f t="shared" si="14"/>
        <v>0</v>
      </c>
      <c r="AX58" s="14"/>
      <c r="AY58" s="14"/>
      <c r="AZ58" s="53">
        <f t="shared" si="15"/>
        <v>0</v>
      </c>
      <c r="BA58" s="14"/>
      <c r="BB58" s="14"/>
      <c r="BC58" s="53">
        <f t="shared" si="16"/>
        <v>0</v>
      </c>
      <c r="BD58" s="14"/>
      <c r="BE58" s="14"/>
      <c r="BF58" s="53">
        <f t="shared" si="17"/>
        <v>0</v>
      </c>
      <c r="BG58" s="14"/>
      <c r="BH58" s="14"/>
      <c r="BI58" s="53">
        <f t="shared" si="18"/>
        <v>0</v>
      </c>
      <c r="BJ58" s="14"/>
      <c r="BK58" s="14"/>
      <c r="BL58" s="53">
        <f t="shared" si="19"/>
        <v>0</v>
      </c>
      <c r="BM58" s="14"/>
      <c r="BN58" s="14"/>
      <c r="BO58" s="53">
        <f t="shared" si="20"/>
        <v>0</v>
      </c>
    </row>
    <row r="59" spans="1:67" s="88" customFormat="1" ht="31.5">
      <c r="A59" s="87"/>
      <c r="B59" s="129" t="s">
        <v>134</v>
      </c>
      <c r="C59" s="72">
        <v>8773675</v>
      </c>
      <c r="D59" s="72"/>
      <c r="E59" s="72">
        <v>8773675</v>
      </c>
      <c r="F59" s="72"/>
      <c r="G59" s="73">
        <f t="shared" si="21"/>
        <v>0</v>
      </c>
      <c r="H59" s="14">
        <v>8773675</v>
      </c>
      <c r="I59" s="14">
        <v>8773675</v>
      </c>
      <c r="J59" s="53">
        <f t="shared" si="1"/>
        <v>0</v>
      </c>
      <c r="K59" s="14"/>
      <c r="L59" s="14"/>
      <c r="M59" s="53">
        <f t="shared" si="2"/>
        <v>0</v>
      </c>
      <c r="N59" s="14"/>
      <c r="O59" s="14"/>
      <c r="P59" s="53">
        <f t="shared" si="3"/>
        <v>0</v>
      </c>
      <c r="Q59" s="14"/>
      <c r="R59" s="72"/>
      <c r="S59" s="53">
        <f t="shared" si="4"/>
        <v>0</v>
      </c>
      <c r="T59" s="14"/>
      <c r="U59" s="14"/>
      <c r="V59" s="53">
        <f t="shared" si="5"/>
        <v>0</v>
      </c>
      <c r="W59" s="14"/>
      <c r="X59" s="14"/>
      <c r="Y59" s="53">
        <f t="shared" si="6"/>
        <v>0</v>
      </c>
      <c r="Z59" s="16"/>
      <c r="AA59" s="16"/>
      <c r="AB59" s="53">
        <f t="shared" si="7"/>
        <v>0</v>
      </c>
      <c r="AC59" s="14"/>
      <c r="AD59" s="14"/>
      <c r="AE59" s="53">
        <f t="shared" si="8"/>
        <v>0</v>
      </c>
      <c r="AF59" s="14"/>
      <c r="AG59" s="14"/>
      <c r="AH59" s="49">
        <f t="shared" si="9"/>
        <v>0</v>
      </c>
      <c r="AI59" s="14"/>
      <c r="AJ59" s="14"/>
      <c r="AK59" s="53">
        <f t="shared" si="10"/>
        <v>0</v>
      </c>
      <c r="AL59" s="14"/>
      <c r="AM59" s="14"/>
      <c r="AN59" s="53">
        <f t="shared" si="11"/>
        <v>0</v>
      </c>
      <c r="AO59" s="14"/>
      <c r="AP59" s="14"/>
      <c r="AQ59" s="53">
        <f t="shared" si="12"/>
        <v>0</v>
      </c>
      <c r="AR59" s="14"/>
      <c r="AS59" s="14"/>
      <c r="AT59" s="53">
        <f t="shared" si="13"/>
        <v>0</v>
      </c>
      <c r="AU59" s="14"/>
      <c r="AV59" s="14"/>
      <c r="AW59" s="53">
        <f t="shared" si="14"/>
        <v>0</v>
      </c>
      <c r="AX59" s="14"/>
      <c r="AY59" s="14"/>
      <c r="AZ59" s="53">
        <f t="shared" si="15"/>
        <v>0</v>
      </c>
      <c r="BA59" s="14"/>
      <c r="BB59" s="14"/>
      <c r="BC59" s="53">
        <f t="shared" si="16"/>
        <v>0</v>
      </c>
      <c r="BD59" s="14"/>
      <c r="BE59" s="14"/>
      <c r="BF59" s="53">
        <f t="shared" si="17"/>
        <v>0</v>
      </c>
      <c r="BG59" s="14"/>
      <c r="BH59" s="14"/>
      <c r="BI59" s="53">
        <f t="shared" si="18"/>
        <v>0</v>
      </c>
      <c r="BJ59" s="14"/>
      <c r="BK59" s="14"/>
      <c r="BL59" s="53">
        <f t="shared" si="19"/>
        <v>0</v>
      </c>
      <c r="BM59" s="14"/>
      <c r="BN59" s="14"/>
      <c r="BO59" s="53">
        <f t="shared" si="20"/>
        <v>0</v>
      </c>
    </row>
    <row r="60" spans="1:67" s="88" customFormat="1" ht="47.25">
      <c r="A60" s="87"/>
      <c r="B60" s="129" t="s">
        <v>135</v>
      </c>
      <c r="C60" s="72">
        <v>95880000</v>
      </c>
      <c r="D60" s="72"/>
      <c r="E60" s="72">
        <v>27431037</v>
      </c>
      <c r="F60" s="72"/>
      <c r="G60" s="73">
        <f t="shared" si="21"/>
        <v>-68448963</v>
      </c>
      <c r="H60" s="14">
        <v>95880000</v>
      </c>
      <c r="I60" s="14">
        <v>27431037</v>
      </c>
      <c r="J60" s="53">
        <f t="shared" si="1"/>
        <v>-68448963</v>
      </c>
      <c r="K60" s="14"/>
      <c r="L60" s="14"/>
      <c r="M60" s="53">
        <f t="shared" si="2"/>
        <v>0</v>
      </c>
      <c r="N60" s="14"/>
      <c r="O60" s="14"/>
      <c r="P60" s="53">
        <f t="shared" si="3"/>
        <v>0</v>
      </c>
      <c r="Q60" s="14"/>
      <c r="R60" s="14"/>
      <c r="S60" s="53">
        <f t="shared" si="4"/>
        <v>0</v>
      </c>
      <c r="T60" s="14"/>
      <c r="U60" s="14"/>
      <c r="V60" s="53">
        <f t="shared" si="5"/>
        <v>0</v>
      </c>
      <c r="W60" s="14"/>
      <c r="X60" s="14"/>
      <c r="Y60" s="53">
        <f t="shared" si="6"/>
        <v>0</v>
      </c>
      <c r="Z60" s="16"/>
      <c r="AA60" s="16"/>
      <c r="AB60" s="53">
        <f t="shared" si="7"/>
        <v>0</v>
      </c>
      <c r="AC60" s="14"/>
      <c r="AD60" s="14"/>
      <c r="AE60" s="53">
        <f t="shared" si="8"/>
        <v>0</v>
      </c>
      <c r="AF60" s="14"/>
      <c r="AG60" s="14"/>
      <c r="AH60" s="49">
        <f t="shared" si="9"/>
        <v>0</v>
      </c>
      <c r="AI60" s="14"/>
      <c r="AJ60" s="14"/>
      <c r="AK60" s="53">
        <f t="shared" si="10"/>
        <v>0</v>
      </c>
      <c r="AL60" s="14"/>
      <c r="AM60" s="14"/>
      <c r="AN60" s="53">
        <f t="shared" si="11"/>
        <v>0</v>
      </c>
      <c r="AO60" s="14"/>
      <c r="AP60" s="14"/>
      <c r="AQ60" s="53">
        <f t="shared" si="12"/>
        <v>0</v>
      </c>
      <c r="AR60" s="14"/>
      <c r="AS60" s="14"/>
      <c r="AT60" s="53">
        <f t="shared" si="13"/>
        <v>0</v>
      </c>
      <c r="AU60" s="14"/>
      <c r="AV60" s="14"/>
      <c r="AW60" s="53">
        <f t="shared" si="14"/>
        <v>0</v>
      </c>
      <c r="AX60" s="14"/>
      <c r="AY60" s="14"/>
      <c r="AZ60" s="53">
        <f t="shared" si="15"/>
        <v>0</v>
      </c>
      <c r="BA60" s="14"/>
      <c r="BB60" s="14"/>
      <c r="BC60" s="53">
        <f t="shared" si="16"/>
        <v>0</v>
      </c>
      <c r="BD60" s="14"/>
      <c r="BE60" s="14"/>
      <c r="BF60" s="53">
        <f t="shared" si="17"/>
        <v>0</v>
      </c>
      <c r="BG60" s="14"/>
      <c r="BH60" s="14"/>
      <c r="BI60" s="53">
        <f t="shared" si="18"/>
        <v>0</v>
      </c>
      <c r="BJ60" s="14"/>
      <c r="BK60" s="14"/>
      <c r="BL60" s="53">
        <f t="shared" si="19"/>
        <v>0</v>
      </c>
      <c r="BM60" s="14"/>
      <c r="BN60" s="14"/>
      <c r="BO60" s="53">
        <f t="shared" si="20"/>
        <v>0</v>
      </c>
    </row>
    <row r="61" spans="1:67" s="88" customFormat="1" ht="31.5">
      <c r="A61" s="87"/>
      <c r="B61" s="129" t="s">
        <v>136</v>
      </c>
      <c r="C61" s="72">
        <v>3286785</v>
      </c>
      <c r="D61" s="72">
        <v>3286785</v>
      </c>
      <c r="E61" s="72">
        <v>3286785</v>
      </c>
      <c r="F61" s="72"/>
      <c r="G61" s="73">
        <f t="shared" si="21"/>
        <v>0</v>
      </c>
      <c r="H61" s="14"/>
      <c r="I61" s="14"/>
      <c r="J61" s="53">
        <f t="shared" si="1"/>
        <v>0</v>
      </c>
      <c r="K61" s="14"/>
      <c r="L61" s="14"/>
      <c r="M61" s="53">
        <f t="shared" si="2"/>
        <v>0</v>
      </c>
      <c r="N61" s="14"/>
      <c r="O61" s="14"/>
      <c r="P61" s="53">
        <f t="shared" si="3"/>
        <v>0</v>
      </c>
      <c r="Q61" s="14"/>
      <c r="R61" s="14"/>
      <c r="S61" s="53">
        <f t="shared" si="4"/>
        <v>0</v>
      </c>
      <c r="T61" s="14"/>
      <c r="U61" s="14"/>
      <c r="V61" s="53">
        <f t="shared" si="5"/>
        <v>0</v>
      </c>
      <c r="W61" s="14"/>
      <c r="X61" s="14"/>
      <c r="Y61" s="53">
        <f t="shared" si="6"/>
        <v>0</v>
      </c>
      <c r="Z61" s="16"/>
      <c r="AA61" s="16"/>
      <c r="AB61" s="53">
        <f t="shared" si="7"/>
        <v>0</v>
      </c>
      <c r="AC61" s="14"/>
      <c r="AD61" s="14"/>
      <c r="AE61" s="53">
        <f t="shared" si="8"/>
        <v>0</v>
      </c>
      <c r="AF61" s="14"/>
      <c r="AG61" s="14"/>
      <c r="AH61" s="49">
        <f t="shared" si="9"/>
        <v>0</v>
      </c>
      <c r="AI61" s="14"/>
      <c r="AJ61" s="14"/>
      <c r="AK61" s="53">
        <f t="shared" si="10"/>
        <v>0</v>
      </c>
      <c r="AL61" s="14"/>
      <c r="AM61" s="14"/>
      <c r="AN61" s="53">
        <f t="shared" si="11"/>
        <v>0</v>
      </c>
      <c r="AO61" s="14"/>
      <c r="AP61" s="14"/>
      <c r="AQ61" s="53">
        <f t="shared" si="12"/>
        <v>0</v>
      </c>
      <c r="AR61" s="14"/>
      <c r="AS61" s="14"/>
      <c r="AT61" s="53">
        <f t="shared" si="13"/>
        <v>0</v>
      </c>
      <c r="AU61" s="14"/>
      <c r="AV61" s="14"/>
      <c r="AW61" s="53">
        <f t="shared" si="14"/>
        <v>0</v>
      </c>
      <c r="AX61" s="14"/>
      <c r="AY61" s="14"/>
      <c r="AZ61" s="53">
        <f t="shared" si="15"/>
        <v>0</v>
      </c>
      <c r="BA61" s="14"/>
      <c r="BB61" s="14"/>
      <c r="BC61" s="53">
        <f t="shared" si="16"/>
        <v>0</v>
      </c>
      <c r="BD61" s="14"/>
      <c r="BE61" s="14"/>
      <c r="BF61" s="53">
        <f t="shared" si="17"/>
        <v>0</v>
      </c>
      <c r="BG61" s="14"/>
      <c r="BH61" s="14"/>
      <c r="BI61" s="53">
        <f t="shared" si="18"/>
        <v>0</v>
      </c>
      <c r="BJ61" s="14"/>
      <c r="BK61" s="14"/>
      <c r="BL61" s="53">
        <f t="shared" si="19"/>
        <v>0</v>
      </c>
      <c r="BM61" s="14"/>
      <c r="BN61" s="14">
        <v>3286785</v>
      </c>
      <c r="BO61" s="53">
        <f t="shared" si="20"/>
        <v>3286785</v>
      </c>
    </row>
    <row r="62" spans="1:67" s="88" customFormat="1" ht="31.5">
      <c r="A62" s="87"/>
      <c r="B62" s="129" t="s">
        <v>137</v>
      </c>
      <c r="C62" s="72">
        <v>22983864</v>
      </c>
      <c r="D62" s="72"/>
      <c r="E62" s="72">
        <v>6312640</v>
      </c>
      <c r="F62" s="72"/>
      <c r="G62" s="73">
        <f t="shared" si="21"/>
        <v>-16671224</v>
      </c>
      <c r="H62" s="14"/>
      <c r="I62" s="14"/>
      <c r="J62" s="53">
        <f t="shared" si="1"/>
        <v>0</v>
      </c>
      <c r="K62" s="14"/>
      <c r="L62" s="14"/>
      <c r="M62" s="53">
        <f t="shared" si="2"/>
        <v>0</v>
      </c>
      <c r="N62" s="14"/>
      <c r="O62" s="14"/>
      <c r="P62" s="53">
        <f t="shared" si="3"/>
        <v>0</v>
      </c>
      <c r="Q62" s="14">
        <v>6662421</v>
      </c>
      <c r="R62" s="14"/>
      <c r="S62" s="53">
        <f t="shared" si="4"/>
        <v>-6662421</v>
      </c>
      <c r="T62" s="14">
        <v>8456568</v>
      </c>
      <c r="U62" s="14">
        <v>6312640</v>
      </c>
      <c r="V62" s="53">
        <f t="shared" si="5"/>
        <v>-2143928</v>
      </c>
      <c r="W62" s="14"/>
      <c r="X62" s="14"/>
      <c r="Y62" s="53">
        <f t="shared" si="6"/>
        <v>0</v>
      </c>
      <c r="Z62" s="16"/>
      <c r="AA62" s="16"/>
      <c r="AB62" s="53">
        <f t="shared" si="7"/>
        <v>0</v>
      </c>
      <c r="AC62" s="14"/>
      <c r="AD62" s="14"/>
      <c r="AE62" s="53">
        <f t="shared" si="8"/>
        <v>0</v>
      </c>
      <c r="AF62" s="14">
        <v>7864875</v>
      </c>
      <c r="AG62" s="14"/>
      <c r="AH62" s="49">
        <f t="shared" si="9"/>
        <v>-7864875</v>
      </c>
      <c r="AI62" s="14"/>
      <c r="AJ62" s="14"/>
      <c r="AK62" s="53">
        <f t="shared" si="10"/>
        <v>0</v>
      </c>
      <c r="AL62" s="14"/>
      <c r="AM62" s="14"/>
      <c r="AN62" s="53">
        <f t="shared" si="11"/>
        <v>0</v>
      </c>
      <c r="AO62" s="14"/>
      <c r="AP62" s="14"/>
      <c r="AQ62" s="53">
        <f t="shared" si="12"/>
        <v>0</v>
      </c>
      <c r="AR62" s="14"/>
      <c r="AS62" s="14"/>
      <c r="AT62" s="53">
        <f t="shared" si="13"/>
        <v>0</v>
      </c>
      <c r="AU62" s="14"/>
      <c r="AV62" s="14"/>
      <c r="AW62" s="53">
        <f t="shared" si="14"/>
        <v>0</v>
      </c>
      <c r="AX62" s="14"/>
      <c r="AY62" s="14"/>
      <c r="AZ62" s="53">
        <f t="shared" si="15"/>
        <v>0</v>
      </c>
      <c r="BA62" s="14"/>
      <c r="BB62" s="14"/>
      <c r="BC62" s="53">
        <f t="shared" si="16"/>
        <v>0</v>
      </c>
      <c r="BD62" s="14"/>
      <c r="BE62" s="14"/>
      <c r="BF62" s="53">
        <f t="shared" si="17"/>
        <v>0</v>
      </c>
      <c r="BG62" s="14"/>
      <c r="BH62" s="14"/>
      <c r="BI62" s="53">
        <f t="shared" si="18"/>
        <v>0</v>
      </c>
      <c r="BJ62" s="14"/>
      <c r="BK62" s="14"/>
      <c r="BL62" s="53">
        <f t="shared" si="19"/>
        <v>0</v>
      </c>
      <c r="BM62" s="14"/>
      <c r="BN62" s="14"/>
      <c r="BO62" s="53">
        <f t="shared" si="20"/>
        <v>0</v>
      </c>
    </row>
    <row r="63" spans="1:67" s="88" customFormat="1" ht="15.75" hidden="1">
      <c r="A63" s="87"/>
      <c r="B63" s="129" t="s">
        <v>110</v>
      </c>
      <c r="C63" s="72"/>
      <c r="D63" s="72"/>
      <c r="E63" s="72"/>
      <c r="F63" s="72"/>
      <c r="G63" s="73">
        <f t="shared" si="21"/>
        <v>0</v>
      </c>
      <c r="H63" s="14"/>
      <c r="I63" s="14"/>
      <c r="J63" s="53">
        <f t="shared" si="1"/>
        <v>0</v>
      </c>
      <c r="K63" s="14"/>
      <c r="L63" s="14"/>
      <c r="M63" s="53">
        <f t="shared" si="2"/>
        <v>0</v>
      </c>
      <c r="N63" s="14"/>
      <c r="O63" s="14"/>
      <c r="P63" s="53">
        <f t="shared" si="3"/>
        <v>0</v>
      </c>
      <c r="Q63" s="14"/>
      <c r="R63" s="14"/>
      <c r="S63" s="53">
        <f t="shared" si="4"/>
        <v>0</v>
      </c>
      <c r="T63" s="14"/>
      <c r="U63" s="14"/>
      <c r="V63" s="53">
        <f t="shared" si="5"/>
        <v>0</v>
      </c>
      <c r="W63" s="14"/>
      <c r="X63" s="14"/>
      <c r="Y63" s="53">
        <f t="shared" si="6"/>
        <v>0</v>
      </c>
      <c r="Z63" s="16"/>
      <c r="AA63" s="16"/>
      <c r="AB63" s="53">
        <f t="shared" si="7"/>
        <v>0</v>
      </c>
      <c r="AC63" s="14"/>
      <c r="AD63" s="14"/>
      <c r="AE63" s="53">
        <f t="shared" si="8"/>
        <v>0</v>
      </c>
      <c r="AF63" s="14"/>
      <c r="AG63" s="14"/>
      <c r="AH63" s="49">
        <f t="shared" si="9"/>
        <v>0</v>
      </c>
      <c r="AI63" s="14"/>
      <c r="AJ63" s="14"/>
      <c r="AK63" s="53">
        <f t="shared" si="10"/>
        <v>0</v>
      </c>
      <c r="AL63" s="14"/>
      <c r="AM63" s="14"/>
      <c r="AN63" s="53">
        <f t="shared" si="11"/>
        <v>0</v>
      </c>
      <c r="AO63" s="14"/>
      <c r="AP63" s="14"/>
      <c r="AQ63" s="53">
        <f t="shared" si="12"/>
        <v>0</v>
      </c>
      <c r="AR63" s="14"/>
      <c r="AS63" s="14"/>
      <c r="AT63" s="53">
        <f t="shared" si="13"/>
        <v>0</v>
      </c>
      <c r="AU63" s="14"/>
      <c r="AV63" s="14"/>
      <c r="AW63" s="53">
        <f t="shared" si="14"/>
        <v>0</v>
      </c>
      <c r="AX63" s="14"/>
      <c r="AY63" s="14"/>
      <c r="AZ63" s="53">
        <f t="shared" si="15"/>
        <v>0</v>
      </c>
      <c r="BA63" s="14"/>
      <c r="BB63" s="14"/>
      <c r="BC63" s="53">
        <f t="shared" si="16"/>
        <v>0</v>
      </c>
      <c r="BD63" s="14"/>
      <c r="BE63" s="14"/>
      <c r="BF63" s="53">
        <f t="shared" si="17"/>
        <v>0</v>
      </c>
      <c r="BG63" s="14"/>
      <c r="BH63" s="14"/>
      <c r="BI63" s="53">
        <f t="shared" si="18"/>
        <v>0</v>
      </c>
      <c r="BJ63" s="14"/>
      <c r="BK63" s="14"/>
      <c r="BL63" s="53">
        <f t="shared" si="19"/>
        <v>0</v>
      </c>
      <c r="BM63" s="14"/>
      <c r="BN63" s="14"/>
      <c r="BO63" s="53">
        <f t="shared" si="20"/>
        <v>0</v>
      </c>
    </row>
    <row r="64" spans="1:67" s="88" customFormat="1" ht="31.5">
      <c r="A64" s="87"/>
      <c r="B64" s="129" t="s">
        <v>138</v>
      </c>
      <c r="C64" s="72">
        <v>27487000</v>
      </c>
      <c r="D64" s="72"/>
      <c r="E64" s="72">
        <v>27343583</v>
      </c>
      <c r="F64" s="72"/>
      <c r="G64" s="73">
        <f t="shared" si="21"/>
        <v>-143417</v>
      </c>
      <c r="H64" s="14">
        <v>27487000</v>
      </c>
      <c r="I64" s="14">
        <v>27343583</v>
      </c>
      <c r="J64" s="53">
        <f t="shared" si="1"/>
        <v>-143417</v>
      </c>
      <c r="K64" s="14"/>
      <c r="L64" s="14"/>
      <c r="M64" s="53">
        <f t="shared" si="2"/>
        <v>0</v>
      </c>
      <c r="N64" s="14"/>
      <c r="O64" s="14"/>
      <c r="P64" s="53">
        <f t="shared" si="3"/>
        <v>0</v>
      </c>
      <c r="Q64" s="14"/>
      <c r="R64" s="14"/>
      <c r="S64" s="53">
        <f t="shared" si="4"/>
        <v>0</v>
      </c>
      <c r="T64" s="14"/>
      <c r="U64" s="14"/>
      <c r="V64" s="53">
        <f t="shared" si="5"/>
        <v>0</v>
      </c>
      <c r="W64" s="14"/>
      <c r="X64" s="14"/>
      <c r="Y64" s="53">
        <f t="shared" si="6"/>
        <v>0</v>
      </c>
      <c r="Z64" s="16"/>
      <c r="AA64" s="16"/>
      <c r="AB64" s="53">
        <f t="shared" si="7"/>
        <v>0</v>
      </c>
      <c r="AC64" s="14"/>
      <c r="AD64" s="14"/>
      <c r="AE64" s="53">
        <f t="shared" si="8"/>
        <v>0</v>
      </c>
      <c r="AF64" s="14"/>
      <c r="AG64" s="14"/>
      <c r="AH64" s="49">
        <f t="shared" si="9"/>
        <v>0</v>
      </c>
      <c r="AI64" s="14"/>
      <c r="AJ64" s="14"/>
      <c r="AK64" s="53">
        <f t="shared" si="10"/>
        <v>0</v>
      </c>
      <c r="AL64" s="14"/>
      <c r="AM64" s="14"/>
      <c r="AN64" s="53">
        <f t="shared" si="11"/>
        <v>0</v>
      </c>
      <c r="AO64" s="14"/>
      <c r="AP64" s="14"/>
      <c r="AQ64" s="53">
        <f t="shared" si="12"/>
        <v>0</v>
      </c>
      <c r="AR64" s="14"/>
      <c r="AS64" s="14"/>
      <c r="AT64" s="53">
        <f t="shared" si="13"/>
        <v>0</v>
      </c>
      <c r="AU64" s="14"/>
      <c r="AV64" s="14"/>
      <c r="AW64" s="53">
        <f t="shared" si="14"/>
        <v>0</v>
      </c>
      <c r="AX64" s="14"/>
      <c r="AY64" s="14"/>
      <c r="AZ64" s="53">
        <f t="shared" si="15"/>
        <v>0</v>
      </c>
      <c r="BA64" s="14"/>
      <c r="BB64" s="14"/>
      <c r="BC64" s="53">
        <f t="shared" si="16"/>
        <v>0</v>
      </c>
      <c r="BD64" s="14"/>
      <c r="BE64" s="14"/>
      <c r="BF64" s="53">
        <f t="shared" si="17"/>
        <v>0</v>
      </c>
      <c r="BG64" s="14"/>
      <c r="BH64" s="14"/>
      <c r="BI64" s="53">
        <f t="shared" si="18"/>
        <v>0</v>
      </c>
      <c r="BJ64" s="14"/>
      <c r="BK64" s="14"/>
      <c r="BL64" s="53">
        <f t="shared" si="19"/>
        <v>0</v>
      </c>
      <c r="BM64" s="14"/>
      <c r="BN64" s="14"/>
      <c r="BO64" s="53">
        <f t="shared" si="20"/>
        <v>0</v>
      </c>
    </row>
    <row r="65" spans="1:67" s="88" customFormat="1" ht="31.5" customHeight="1">
      <c r="A65" s="87"/>
      <c r="B65" s="129" t="s">
        <v>139</v>
      </c>
      <c r="C65" s="72">
        <v>738614300</v>
      </c>
      <c r="D65" s="72"/>
      <c r="E65" s="72">
        <v>449546826</v>
      </c>
      <c r="F65" s="72"/>
      <c r="G65" s="73">
        <f t="shared" si="21"/>
        <v>-289067474</v>
      </c>
      <c r="H65" s="14">
        <v>738614300</v>
      </c>
      <c r="I65" s="14">
        <v>449546826</v>
      </c>
      <c r="J65" s="53">
        <f t="shared" si="1"/>
        <v>-289067474</v>
      </c>
      <c r="K65" s="14"/>
      <c r="L65" s="14"/>
      <c r="M65" s="53">
        <f t="shared" si="2"/>
        <v>0</v>
      </c>
      <c r="N65" s="14"/>
      <c r="O65" s="14"/>
      <c r="P65" s="53">
        <f t="shared" si="3"/>
        <v>0</v>
      </c>
      <c r="Q65" s="14"/>
      <c r="R65" s="14"/>
      <c r="S65" s="53">
        <f t="shared" si="4"/>
        <v>0</v>
      </c>
      <c r="T65" s="14"/>
      <c r="U65" s="14"/>
      <c r="V65" s="53">
        <f t="shared" si="5"/>
        <v>0</v>
      </c>
      <c r="W65" s="14"/>
      <c r="X65" s="14"/>
      <c r="Y65" s="53">
        <f t="shared" si="6"/>
        <v>0</v>
      </c>
      <c r="Z65" s="16"/>
      <c r="AA65" s="16"/>
      <c r="AB65" s="53">
        <f t="shared" si="7"/>
        <v>0</v>
      </c>
      <c r="AC65" s="14"/>
      <c r="AD65" s="14"/>
      <c r="AE65" s="53">
        <f t="shared" si="8"/>
        <v>0</v>
      </c>
      <c r="AF65" s="14"/>
      <c r="AG65" s="14"/>
      <c r="AH65" s="49">
        <f t="shared" si="9"/>
        <v>0</v>
      </c>
      <c r="AI65" s="14"/>
      <c r="AJ65" s="14"/>
      <c r="AK65" s="53">
        <f t="shared" si="10"/>
        <v>0</v>
      </c>
      <c r="AL65" s="14"/>
      <c r="AM65" s="14"/>
      <c r="AN65" s="53">
        <f t="shared" si="11"/>
        <v>0</v>
      </c>
      <c r="AO65" s="14"/>
      <c r="AP65" s="14"/>
      <c r="AQ65" s="53">
        <f t="shared" si="12"/>
        <v>0</v>
      </c>
      <c r="AR65" s="14"/>
      <c r="AS65" s="14"/>
      <c r="AT65" s="53">
        <f t="shared" si="13"/>
        <v>0</v>
      </c>
      <c r="AU65" s="14"/>
      <c r="AV65" s="14"/>
      <c r="AW65" s="53">
        <f t="shared" si="14"/>
        <v>0</v>
      </c>
      <c r="AX65" s="14"/>
      <c r="AY65" s="14"/>
      <c r="AZ65" s="53">
        <f t="shared" si="15"/>
        <v>0</v>
      </c>
      <c r="BA65" s="14"/>
      <c r="BB65" s="14"/>
      <c r="BC65" s="53">
        <f t="shared" si="16"/>
        <v>0</v>
      </c>
      <c r="BD65" s="14"/>
      <c r="BE65" s="14"/>
      <c r="BF65" s="53">
        <f t="shared" si="17"/>
        <v>0</v>
      </c>
      <c r="BG65" s="14"/>
      <c r="BH65" s="14"/>
      <c r="BI65" s="53">
        <f t="shared" si="18"/>
        <v>0</v>
      </c>
      <c r="BJ65" s="14"/>
      <c r="BK65" s="14"/>
      <c r="BL65" s="53">
        <f t="shared" si="19"/>
        <v>0</v>
      </c>
      <c r="BM65" s="14"/>
      <c r="BN65" s="14"/>
      <c r="BO65" s="53">
        <f t="shared" si="20"/>
        <v>0</v>
      </c>
    </row>
    <row r="66" spans="1:67" s="88" customFormat="1" ht="31.5">
      <c r="A66" s="87"/>
      <c r="B66" s="129" t="s">
        <v>140</v>
      </c>
      <c r="C66" s="72">
        <v>352280392</v>
      </c>
      <c r="D66" s="72"/>
      <c r="E66" s="72">
        <v>231393833</v>
      </c>
      <c r="F66" s="72"/>
      <c r="G66" s="73">
        <f t="shared" si="21"/>
        <v>-120886559</v>
      </c>
      <c r="H66" s="14">
        <v>352280392</v>
      </c>
      <c r="I66" s="14">
        <v>231393833</v>
      </c>
      <c r="J66" s="53">
        <f t="shared" si="1"/>
        <v>-120886559</v>
      </c>
      <c r="K66" s="14"/>
      <c r="L66" s="14"/>
      <c r="M66" s="53">
        <f t="shared" si="2"/>
        <v>0</v>
      </c>
      <c r="N66" s="14"/>
      <c r="O66" s="14"/>
      <c r="P66" s="53">
        <f t="shared" si="3"/>
        <v>0</v>
      </c>
      <c r="Q66" s="14"/>
      <c r="R66" s="14"/>
      <c r="S66" s="53">
        <f t="shared" si="4"/>
        <v>0</v>
      </c>
      <c r="T66" s="14"/>
      <c r="U66" s="14"/>
      <c r="V66" s="53">
        <f t="shared" si="5"/>
        <v>0</v>
      </c>
      <c r="W66" s="14"/>
      <c r="X66" s="14"/>
      <c r="Y66" s="53">
        <f t="shared" si="6"/>
        <v>0</v>
      </c>
      <c r="Z66" s="16"/>
      <c r="AA66" s="16"/>
      <c r="AB66" s="53">
        <f t="shared" si="7"/>
        <v>0</v>
      </c>
      <c r="AC66" s="14"/>
      <c r="AD66" s="14"/>
      <c r="AE66" s="53">
        <f t="shared" si="8"/>
        <v>0</v>
      </c>
      <c r="AF66" s="14"/>
      <c r="AG66" s="14"/>
      <c r="AH66" s="49">
        <f t="shared" si="9"/>
        <v>0</v>
      </c>
      <c r="AI66" s="14"/>
      <c r="AJ66" s="14"/>
      <c r="AK66" s="53">
        <f t="shared" si="10"/>
        <v>0</v>
      </c>
      <c r="AL66" s="14"/>
      <c r="AM66" s="14"/>
      <c r="AN66" s="53">
        <f t="shared" si="11"/>
        <v>0</v>
      </c>
      <c r="AO66" s="14"/>
      <c r="AP66" s="14"/>
      <c r="AQ66" s="53">
        <f t="shared" si="12"/>
        <v>0</v>
      </c>
      <c r="AR66" s="14"/>
      <c r="AS66" s="14"/>
      <c r="AT66" s="53">
        <f t="shared" si="13"/>
        <v>0</v>
      </c>
      <c r="AU66" s="14"/>
      <c r="AV66" s="14"/>
      <c r="AW66" s="53">
        <f t="shared" si="14"/>
        <v>0</v>
      </c>
      <c r="AX66" s="14"/>
      <c r="AY66" s="14"/>
      <c r="AZ66" s="53">
        <f t="shared" si="15"/>
        <v>0</v>
      </c>
      <c r="BA66" s="14"/>
      <c r="BB66" s="14"/>
      <c r="BC66" s="53">
        <f t="shared" si="16"/>
        <v>0</v>
      </c>
      <c r="BD66" s="14"/>
      <c r="BE66" s="14"/>
      <c r="BF66" s="53">
        <f t="shared" si="17"/>
        <v>0</v>
      </c>
      <c r="BG66" s="14"/>
      <c r="BH66" s="14"/>
      <c r="BI66" s="53">
        <f t="shared" si="18"/>
        <v>0</v>
      </c>
      <c r="BJ66" s="14"/>
      <c r="BK66" s="14"/>
      <c r="BL66" s="53">
        <f t="shared" si="19"/>
        <v>0</v>
      </c>
      <c r="BM66" s="14"/>
      <c r="BN66" s="14"/>
      <c r="BO66" s="53">
        <f t="shared" si="20"/>
        <v>0</v>
      </c>
    </row>
    <row r="67" spans="1:67" s="88" customFormat="1" ht="31.5">
      <c r="A67" s="87"/>
      <c r="B67" s="129" t="s">
        <v>141</v>
      </c>
      <c r="C67" s="72">
        <v>30440061</v>
      </c>
      <c r="D67" s="72"/>
      <c r="E67" s="72">
        <v>2670977</v>
      </c>
      <c r="F67" s="72"/>
      <c r="G67" s="73">
        <f t="shared" si="21"/>
        <v>-27769084</v>
      </c>
      <c r="H67" s="14">
        <v>30440061</v>
      </c>
      <c r="I67" s="14">
        <v>2670977</v>
      </c>
      <c r="J67" s="53">
        <f t="shared" si="1"/>
        <v>-27769084</v>
      </c>
      <c r="K67" s="14"/>
      <c r="L67" s="14"/>
      <c r="M67" s="53">
        <f t="shared" si="2"/>
        <v>0</v>
      </c>
      <c r="N67" s="14"/>
      <c r="O67" s="14"/>
      <c r="P67" s="53">
        <f t="shared" si="3"/>
        <v>0</v>
      </c>
      <c r="Q67" s="14"/>
      <c r="R67" s="14"/>
      <c r="S67" s="53">
        <f t="shared" si="4"/>
        <v>0</v>
      </c>
      <c r="T67" s="14"/>
      <c r="U67" s="14"/>
      <c r="V67" s="53">
        <f t="shared" si="5"/>
        <v>0</v>
      </c>
      <c r="W67" s="14"/>
      <c r="X67" s="14"/>
      <c r="Y67" s="53">
        <f t="shared" si="6"/>
        <v>0</v>
      </c>
      <c r="Z67" s="16"/>
      <c r="AA67" s="16"/>
      <c r="AB67" s="53">
        <f t="shared" si="7"/>
        <v>0</v>
      </c>
      <c r="AC67" s="14"/>
      <c r="AD67" s="14"/>
      <c r="AE67" s="53">
        <f t="shared" si="8"/>
        <v>0</v>
      </c>
      <c r="AF67" s="14"/>
      <c r="AG67" s="14"/>
      <c r="AH67" s="49">
        <f t="shared" si="9"/>
        <v>0</v>
      </c>
      <c r="AI67" s="14"/>
      <c r="AJ67" s="14"/>
      <c r="AK67" s="53">
        <f t="shared" si="10"/>
        <v>0</v>
      </c>
      <c r="AL67" s="14"/>
      <c r="AM67" s="14"/>
      <c r="AN67" s="53">
        <f t="shared" si="11"/>
        <v>0</v>
      </c>
      <c r="AO67" s="14"/>
      <c r="AP67" s="14"/>
      <c r="AQ67" s="53">
        <f t="shared" si="12"/>
        <v>0</v>
      </c>
      <c r="AR67" s="14"/>
      <c r="AS67" s="14"/>
      <c r="AT67" s="53">
        <f t="shared" si="13"/>
        <v>0</v>
      </c>
      <c r="AU67" s="14"/>
      <c r="AV67" s="14"/>
      <c r="AW67" s="53">
        <f t="shared" si="14"/>
        <v>0</v>
      </c>
      <c r="AX67" s="14"/>
      <c r="AY67" s="14"/>
      <c r="AZ67" s="53">
        <f t="shared" si="15"/>
        <v>0</v>
      </c>
      <c r="BA67" s="14"/>
      <c r="BB67" s="14"/>
      <c r="BC67" s="53">
        <f t="shared" si="16"/>
        <v>0</v>
      </c>
      <c r="BD67" s="14"/>
      <c r="BE67" s="14"/>
      <c r="BF67" s="53">
        <f t="shared" si="17"/>
        <v>0</v>
      </c>
      <c r="BG67" s="14"/>
      <c r="BH67" s="14"/>
      <c r="BI67" s="53">
        <f t="shared" si="18"/>
        <v>0</v>
      </c>
      <c r="BJ67" s="14"/>
      <c r="BK67" s="14"/>
      <c r="BL67" s="53">
        <f t="shared" si="19"/>
        <v>0</v>
      </c>
      <c r="BM67" s="14"/>
      <c r="BN67" s="14"/>
      <c r="BO67" s="53">
        <f t="shared" si="20"/>
        <v>0</v>
      </c>
    </row>
    <row r="68" spans="1:67" s="88" customFormat="1" ht="31.5">
      <c r="A68" s="87"/>
      <c r="B68" s="129" t="s">
        <v>142</v>
      </c>
      <c r="C68" s="72">
        <v>119091409</v>
      </c>
      <c r="D68" s="72"/>
      <c r="E68" s="72"/>
      <c r="F68" s="72"/>
      <c r="G68" s="73">
        <f t="shared" si="21"/>
        <v>-119091409</v>
      </c>
      <c r="H68" s="14">
        <v>71204085</v>
      </c>
      <c r="I68" s="14"/>
      <c r="J68" s="53">
        <f t="shared" si="1"/>
        <v>-71204085</v>
      </c>
      <c r="K68" s="14">
        <v>35915493</v>
      </c>
      <c r="L68" s="14"/>
      <c r="M68" s="53">
        <f t="shared" si="2"/>
        <v>-35915493</v>
      </c>
      <c r="N68" s="14"/>
      <c r="O68" s="14"/>
      <c r="P68" s="53">
        <f t="shared" si="3"/>
        <v>0</v>
      </c>
      <c r="Q68" s="14"/>
      <c r="R68" s="14"/>
      <c r="S68" s="53">
        <f t="shared" si="4"/>
        <v>0</v>
      </c>
      <c r="T68" s="14"/>
      <c r="U68" s="14"/>
      <c r="V68" s="53">
        <f t="shared" si="5"/>
        <v>0</v>
      </c>
      <c r="W68" s="14"/>
      <c r="X68" s="14"/>
      <c r="Y68" s="53">
        <f t="shared" si="6"/>
        <v>0</v>
      </c>
      <c r="Z68" s="16"/>
      <c r="AA68" s="16"/>
      <c r="AB68" s="53">
        <f t="shared" si="7"/>
        <v>0</v>
      </c>
      <c r="AC68" s="14"/>
      <c r="AD68" s="14"/>
      <c r="AE68" s="53">
        <f t="shared" si="8"/>
        <v>0</v>
      </c>
      <c r="AF68" s="14"/>
      <c r="AG68" s="14"/>
      <c r="AH68" s="49">
        <f t="shared" si="9"/>
        <v>0</v>
      </c>
      <c r="AI68" s="14"/>
      <c r="AJ68" s="14"/>
      <c r="AK68" s="53">
        <f t="shared" si="10"/>
        <v>0</v>
      </c>
      <c r="AL68" s="14"/>
      <c r="AM68" s="14"/>
      <c r="AN68" s="53">
        <f t="shared" si="11"/>
        <v>0</v>
      </c>
      <c r="AO68" s="14"/>
      <c r="AP68" s="14"/>
      <c r="AQ68" s="53">
        <f t="shared" si="12"/>
        <v>0</v>
      </c>
      <c r="AR68" s="14"/>
      <c r="AS68" s="14"/>
      <c r="AT68" s="53">
        <f t="shared" si="13"/>
        <v>0</v>
      </c>
      <c r="AU68" s="14"/>
      <c r="AV68" s="14"/>
      <c r="AW68" s="53">
        <f t="shared" si="14"/>
        <v>0</v>
      </c>
      <c r="AX68" s="14"/>
      <c r="AY68" s="14"/>
      <c r="AZ68" s="53">
        <f t="shared" si="15"/>
        <v>0</v>
      </c>
      <c r="BA68" s="14"/>
      <c r="BB68" s="14"/>
      <c r="BC68" s="53">
        <f t="shared" si="16"/>
        <v>0</v>
      </c>
      <c r="BD68" s="14"/>
      <c r="BE68" s="14"/>
      <c r="BF68" s="53">
        <f t="shared" si="17"/>
        <v>0</v>
      </c>
      <c r="BG68" s="14"/>
      <c r="BH68" s="14"/>
      <c r="BI68" s="53">
        <f t="shared" si="18"/>
        <v>0</v>
      </c>
      <c r="BJ68" s="14"/>
      <c r="BK68" s="14"/>
      <c r="BL68" s="53">
        <f t="shared" si="19"/>
        <v>0</v>
      </c>
      <c r="BM68" s="14">
        <v>11971831</v>
      </c>
      <c r="BN68" s="14"/>
      <c r="BO68" s="53">
        <f t="shared" si="20"/>
        <v>-11971831</v>
      </c>
    </row>
    <row r="69" spans="1:67" s="88" customFormat="1" ht="30.75" customHeight="1">
      <c r="A69" s="87"/>
      <c r="B69" s="129" t="s">
        <v>143</v>
      </c>
      <c r="C69" s="72">
        <v>3195741</v>
      </c>
      <c r="D69" s="72"/>
      <c r="E69" s="72"/>
      <c r="F69" s="72"/>
      <c r="G69" s="73">
        <f t="shared" si="21"/>
        <v>-3195741</v>
      </c>
      <c r="H69" s="14"/>
      <c r="I69" s="14"/>
      <c r="J69" s="53">
        <f t="shared" si="1"/>
        <v>0</v>
      </c>
      <c r="K69" s="14">
        <v>3195741</v>
      </c>
      <c r="L69" s="14"/>
      <c r="M69" s="53">
        <f>L69-K69</f>
        <v>-3195741</v>
      </c>
      <c r="N69" s="14"/>
      <c r="O69" s="14"/>
      <c r="P69" s="53">
        <f>O69-N69</f>
        <v>0</v>
      </c>
      <c r="Q69" s="14"/>
      <c r="R69" s="14"/>
      <c r="S69" s="53">
        <f t="shared" si="4"/>
        <v>0</v>
      </c>
      <c r="T69" s="14"/>
      <c r="U69" s="14"/>
      <c r="V69" s="53">
        <f t="shared" si="5"/>
        <v>0</v>
      </c>
      <c r="W69" s="14"/>
      <c r="X69" s="14"/>
      <c r="Y69" s="53">
        <f t="shared" si="6"/>
        <v>0</v>
      </c>
      <c r="Z69" s="16"/>
      <c r="AA69" s="16"/>
      <c r="AB69" s="53">
        <f t="shared" si="7"/>
        <v>0</v>
      </c>
      <c r="AC69" s="14"/>
      <c r="AD69" s="14"/>
      <c r="AE69" s="53">
        <f t="shared" si="8"/>
        <v>0</v>
      </c>
      <c r="AF69" s="14"/>
      <c r="AG69" s="14"/>
      <c r="AH69" s="49">
        <f t="shared" si="9"/>
        <v>0</v>
      </c>
      <c r="AI69" s="14"/>
      <c r="AJ69" s="14"/>
      <c r="AK69" s="53">
        <f t="shared" si="10"/>
        <v>0</v>
      </c>
      <c r="AL69" s="14"/>
      <c r="AM69" s="14"/>
      <c r="AN69" s="53">
        <f t="shared" si="11"/>
        <v>0</v>
      </c>
      <c r="AO69" s="14"/>
      <c r="AP69" s="14"/>
      <c r="AQ69" s="53">
        <f t="shared" si="12"/>
        <v>0</v>
      </c>
      <c r="AR69" s="14"/>
      <c r="AS69" s="14"/>
      <c r="AT69" s="53">
        <f t="shared" si="13"/>
        <v>0</v>
      </c>
      <c r="AU69" s="14"/>
      <c r="AV69" s="14"/>
      <c r="AW69" s="53">
        <f t="shared" si="14"/>
        <v>0</v>
      </c>
      <c r="AX69" s="14"/>
      <c r="AY69" s="14"/>
      <c r="AZ69" s="53">
        <f t="shared" si="15"/>
        <v>0</v>
      </c>
      <c r="BA69" s="14"/>
      <c r="BB69" s="14"/>
      <c r="BC69" s="53">
        <f t="shared" si="16"/>
        <v>0</v>
      </c>
      <c r="BD69" s="14"/>
      <c r="BE69" s="14"/>
      <c r="BF69" s="53">
        <f t="shared" si="17"/>
        <v>0</v>
      </c>
      <c r="BG69" s="14"/>
      <c r="BH69" s="14"/>
      <c r="BI69" s="53">
        <f t="shared" si="18"/>
        <v>0</v>
      </c>
      <c r="BJ69" s="14"/>
      <c r="BK69" s="14"/>
      <c r="BL69" s="53">
        <f t="shared" si="19"/>
        <v>0</v>
      </c>
      <c r="BM69" s="14"/>
      <c r="BN69" s="14"/>
      <c r="BO69" s="53">
        <f t="shared" si="20"/>
        <v>0</v>
      </c>
    </row>
    <row r="70" spans="1:67" s="88" customFormat="1" ht="47.25">
      <c r="A70" s="87"/>
      <c r="B70" s="129" t="s">
        <v>144</v>
      </c>
      <c r="C70" s="72">
        <v>7400000</v>
      </c>
      <c r="D70" s="72">
        <v>7400000</v>
      </c>
      <c r="E70" s="72"/>
      <c r="F70" s="72"/>
      <c r="G70" s="73">
        <f t="shared" si="21"/>
        <v>-7400000</v>
      </c>
      <c r="H70" s="14"/>
      <c r="I70" s="14"/>
      <c r="J70" s="53">
        <f t="shared" si="1"/>
        <v>0</v>
      </c>
      <c r="K70" s="14"/>
      <c r="L70" s="14"/>
      <c r="M70" s="53">
        <f>L70-K70</f>
        <v>0</v>
      </c>
      <c r="N70" s="14"/>
      <c r="O70" s="14"/>
      <c r="P70" s="53">
        <f>O70-N70</f>
        <v>0</v>
      </c>
      <c r="Q70" s="14"/>
      <c r="R70" s="14"/>
      <c r="S70" s="53">
        <f t="shared" si="4"/>
        <v>0</v>
      </c>
      <c r="T70" s="14"/>
      <c r="U70" s="14"/>
      <c r="V70" s="53">
        <f t="shared" si="5"/>
        <v>0</v>
      </c>
      <c r="W70" s="14"/>
      <c r="X70" s="14"/>
      <c r="Y70" s="53">
        <f t="shared" si="6"/>
        <v>0</v>
      </c>
      <c r="Z70" s="16"/>
      <c r="AA70" s="16"/>
      <c r="AB70" s="53">
        <f t="shared" si="7"/>
        <v>0</v>
      </c>
      <c r="AC70" s="14"/>
      <c r="AD70" s="14"/>
      <c r="AE70" s="53">
        <f t="shared" si="8"/>
        <v>0</v>
      </c>
      <c r="AF70" s="14"/>
      <c r="AG70" s="14"/>
      <c r="AH70" s="49">
        <f t="shared" si="9"/>
        <v>0</v>
      </c>
      <c r="AI70" s="14"/>
      <c r="AJ70" s="14"/>
      <c r="AK70" s="53">
        <f t="shared" si="10"/>
        <v>0</v>
      </c>
      <c r="AL70" s="14"/>
      <c r="AM70" s="14"/>
      <c r="AN70" s="53">
        <f t="shared" si="11"/>
        <v>0</v>
      </c>
      <c r="AO70" s="14"/>
      <c r="AP70" s="14"/>
      <c r="AQ70" s="53">
        <f t="shared" si="12"/>
        <v>0</v>
      </c>
      <c r="AR70" s="14"/>
      <c r="AS70" s="14"/>
      <c r="AT70" s="53">
        <f t="shared" si="13"/>
        <v>0</v>
      </c>
      <c r="AU70" s="14"/>
      <c r="AV70" s="14"/>
      <c r="AW70" s="53">
        <f t="shared" si="14"/>
        <v>0</v>
      </c>
      <c r="AX70" s="14"/>
      <c r="AY70" s="14"/>
      <c r="AZ70" s="53">
        <f t="shared" si="15"/>
        <v>0</v>
      </c>
      <c r="BA70" s="14"/>
      <c r="BB70" s="14"/>
      <c r="BC70" s="53">
        <f t="shared" si="16"/>
        <v>0</v>
      </c>
      <c r="BD70" s="14"/>
      <c r="BE70" s="14"/>
      <c r="BF70" s="53">
        <f t="shared" si="17"/>
        <v>0</v>
      </c>
      <c r="BG70" s="14"/>
      <c r="BH70" s="14"/>
      <c r="BI70" s="53">
        <f t="shared" si="18"/>
        <v>0</v>
      </c>
      <c r="BJ70" s="14"/>
      <c r="BK70" s="14"/>
      <c r="BL70" s="53">
        <f t="shared" si="19"/>
        <v>0</v>
      </c>
      <c r="BM70" s="14"/>
      <c r="BN70" s="14"/>
      <c r="BO70" s="53">
        <f t="shared" si="20"/>
        <v>0</v>
      </c>
    </row>
    <row r="71" spans="1:67" s="88" customFormat="1" ht="31.5">
      <c r="A71" s="87"/>
      <c r="B71" s="129" t="s">
        <v>145</v>
      </c>
      <c r="C71" s="72"/>
      <c r="D71" s="72"/>
      <c r="E71" s="72">
        <v>142972989</v>
      </c>
      <c r="F71" s="72"/>
      <c r="G71" s="73">
        <f t="shared" si="21"/>
        <v>142972989</v>
      </c>
      <c r="H71" s="14"/>
      <c r="I71" s="14"/>
      <c r="J71" s="53">
        <f t="shared" si="1"/>
        <v>0</v>
      </c>
      <c r="K71" s="14"/>
      <c r="L71" s="14">
        <v>142972989</v>
      </c>
      <c r="M71" s="53">
        <f t="shared" si="2"/>
        <v>142972989</v>
      </c>
      <c r="N71" s="14"/>
      <c r="O71" s="14"/>
      <c r="P71" s="53">
        <f>O71-N71</f>
        <v>0</v>
      </c>
      <c r="Q71" s="14"/>
      <c r="R71" s="14"/>
      <c r="S71" s="53">
        <f t="shared" si="4"/>
        <v>0</v>
      </c>
      <c r="T71" s="14"/>
      <c r="U71" s="14"/>
      <c r="V71" s="53">
        <f t="shared" si="5"/>
        <v>0</v>
      </c>
      <c r="W71" s="14"/>
      <c r="X71" s="14"/>
      <c r="Y71" s="53">
        <f t="shared" si="6"/>
        <v>0</v>
      </c>
      <c r="Z71" s="16"/>
      <c r="AA71" s="16"/>
      <c r="AB71" s="53">
        <f t="shared" si="7"/>
        <v>0</v>
      </c>
      <c r="AC71" s="14"/>
      <c r="AD71" s="14"/>
      <c r="AE71" s="53">
        <f t="shared" si="8"/>
        <v>0</v>
      </c>
      <c r="AF71" s="14"/>
      <c r="AG71" s="14"/>
      <c r="AH71" s="49">
        <f t="shared" si="9"/>
        <v>0</v>
      </c>
      <c r="AI71" s="14"/>
      <c r="AJ71" s="14"/>
      <c r="AK71" s="53">
        <f t="shared" si="10"/>
        <v>0</v>
      </c>
      <c r="AL71" s="14"/>
      <c r="AM71" s="14"/>
      <c r="AN71" s="53">
        <f t="shared" si="11"/>
        <v>0</v>
      </c>
      <c r="AO71" s="14"/>
      <c r="AP71" s="14"/>
      <c r="AQ71" s="53">
        <f t="shared" si="12"/>
        <v>0</v>
      </c>
      <c r="AR71" s="14"/>
      <c r="AS71" s="14"/>
      <c r="AT71" s="53">
        <f t="shared" si="13"/>
        <v>0</v>
      </c>
      <c r="AU71" s="14"/>
      <c r="AV71" s="14"/>
      <c r="AW71" s="53">
        <f t="shared" si="14"/>
        <v>0</v>
      </c>
      <c r="AX71" s="14"/>
      <c r="AY71" s="14"/>
      <c r="AZ71" s="53">
        <f t="shared" si="15"/>
        <v>0</v>
      </c>
      <c r="BA71" s="14"/>
      <c r="BB71" s="14"/>
      <c r="BC71" s="53">
        <f t="shared" si="16"/>
        <v>0</v>
      </c>
      <c r="BD71" s="14"/>
      <c r="BE71" s="14"/>
      <c r="BF71" s="53">
        <f t="shared" si="17"/>
        <v>0</v>
      </c>
      <c r="BG71" s="14"/>
      <c r="BH71" s="14"/>
      <c r="BI71" s="53">
        <f t="shared" si="18"/>
        <v>0</v>
      </c>
      <c r="BJ71" s="14"/>
      <c r="BK71" s="14"/>
      <c r="BL71" s="53">
        <f t="shared" si="19"/>
        <v>0</v>
      </c>
      <c r="BM71" s="14"/>
      <c r="BN71" s="14"/>
      <c r="BO71" s="53">
        <f t="shared" si="20"/>
        <v>0</v>
      </c>
    </row>
    <row r="72" spans="1:67" s="4" customFormat="1" ht="15.75">
      <c r="A72" s="3"/>
      <c r="B72" s="6"/>
      <c r="C72" s="109"/>
      <c r="D72" s="84"/>
      <c r="E72" s="109"/>
      <c r="F72" s="84"/>
      <c r="G72" s="73">
        <f t="shared" si="21"/>
        <v>0</v>
      </c>
      <c r="H72" s="12"/>
      <c r="I72" s="12"/>
      <c r="J72" s="53"/>
      <c r="K72" s="12"/>
      <c r="L72" s="12"/>
      <c r="M72" s="53"/>
      <c r="N72" s="12"/>
      <c r="O72" s="12"/>
      <c r="P72" s="53"/>
      <c r="Q72" s="12"/>
      <c r="R72" s="12"/>
      <c r="S72" s="53"/>
      <c r="T72" s="12"/>
      <c r="U72" s="12"/>
      <c r="V72" s="53"/>
      <c r="W72" s="12"/>
      <c r="X72" s="12"/>
      <c r="Y72" s="53"/>
      <c r="Z72" s="12"/>
      <c r="AA72" s="12"/>
      <c r="AB72" s="53"/>
      <c r="AC72" s="12"/>
      <c r="AD72" s="12"/>
      <c r="AE72" s="53"/>
      <c r="AF72" s="12"/>
      <c r="AG72" s="12"/>
      <c r="AH72" s="49"/>
      <c r="AI72" s="12"/>
      <c r="AJ72" s="12"/>
      <c r="AK72" s="53"/>
      <c r="AL72" s="12"/>
      <c r="AM72" s="12"/>
      <c r="AN72" s="53"/>
      <c r="AO72" s="12"/>
      <c r="AP72" s="12"/>
      <c r="AQ72" s="53"/>
      <c r="AR72" s="12"/>
      <c r="AS72" s="12"/>
      <c r="AT72" s="53"/>
      <c r="AU72" s="12"/>
      <c r="AV72" s="12"/>
      <c r="AW72" s="53"/>
      <c r="AX72" s="12"/>
      <c r="AY72" s="12"/>
      <c r="AZ72" s="53"/>
      <c r="BA72" s="12"/>
      <c r="BB72" s="12"/>
      <c r="BC72" s="53"/>
      <c r="BD72" s="12"/>
      <c r="BE72" s="12"/>
      <c r="BF72" s="53"/>
      <c r="BG72" s="12"/>
      <c r="BH72" s="12"/>
      <c r="BI72" s="12"/>
      <c r="BJ72" s="12"/>
      <c r="BK72" s="12"/>
      <c r="BL72" s="53"/>
      <c r="BM72" s="12"/>
      <c r="BN72" s="12"/>
      <c r="BO72" s="53"/>
    </row>
    <row r="73" spans="1:85" s="26" customFormat="1" ht="15.75">
      <c r="A73" s="23"/>
      <c r="B73" s="133"/>
      <c r="C73" s="24"/>
      <c r="D73" s="108"/>
      <c r="E73" s="24"/>
      <c r="F73" s="108"/>
      <c r="G73" s="5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4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</row>
    <row r="74" spans="1:67" s="122" customFormat="1" ht="15.75">
      <c r="A74" s="60"/>
      <c r="B74" s="134" t="s">
        <v>37</v>
      </c>
      <c r="C74" s="146">
        <v>23377819734</v>
      </c>
      <c r="D74" s="58">
        <v>4900000</v>
      </c>
      <c r="E74" s="147">
        <v>17293778042</v>
      </c>
      <c r="F74" s="58">
        <v>4900000</v>
      </c>
      <c r="G74" s="52">
        <f aca="true" t="shared" si="22" ref="G74:G120">E74-C74</f>
        <v>-6084041692</v>
      </c>
      <c r="H74" s="60">
        <v>10033226431</v>
      </c>
      <c r="I74" s="52">
        <f>SUM(I75:I120)</f>
        <v>7346544979</v>
      </c>
      <c r="J74" s="58">
        <f>I74-H74</f>
        <v>-2686681452</v>
      </c>
      <c r="K74" s="58">
        <v>2981426914</v>
      </c>
      <c r="L74" s="58">
        <f>SUM(L75:L120)</f>
        <v>2243318772</v>
      </c>
      <c r="M74" s="52">
        <f>L74-K74</f>
        <v>-738108142</v>
      </c>
      <c r="N74" s="58">
        <v>669224332</v>
      </c>
      <c r="O74" s="58">
        <f>SUM(O75:O120)</f>
        <v>502789613</v>
      </c>
      <c r="P74" s="52">
        <f>O74-N74</f>
        <v>-166434719</v>
      </c>
      <c r="Q74" s="58">
        <v>681314952</v>
      </c>
      <c r="R74" s="58">
        <f>SUM(R75:R120)</f>
        <v>513415852</v>
      </c>
      <c r="S74" s="52">
        <f>R74-Q74</f>
        <v>-167899100</v>
      </c>
      <c r="T74" s="58">
        <v>1321711573</v>
      </c>
      <c r="U74" s="58">
        <f>SUM(U75:U120)</f>
        <v>970068678</v>
      </c>
      <c r="V74" s="50">
        <f>U74-T74</f>
        <v>-351642895</v>
      </c>
      <c r="W74" s="58">
        <v>868864943</v>
      </c>
      <c r="X74" s="58">
        <f>SUM(X75:X120)</f>
        <v>654307740</v>
      </c>
      <c r="Y74" s="50">
        <f>X74-W74</f>
        <v>-214557203</v>
      </c>
      <c r="Z74" s="58">
        <v>1072449263</v>
      </c>
      <c r="AA74" s="58">
        <f>SUM(AA75:AA120)</f>
        <v>803536335</v>
      </c>
      <c r="AB74" s="52">
        <f>AA74-Z74</f>
        <v>-268912928</v>
      </c>
      <c r="AC74" s="58">
        <v>270464403</v>
      </c>
      <c r="AD74" s="58">
        <f>SUM(AD75:AD120)</f>
        <v>206178962</v>
      </c>
      <c r="AE74" s="52">
        <f>AD74-AC74</f>
        <v>-64285441</v>
      </c>
      <c r="AF74" s="58">
        <v>343854728</v>
      </c>
      <c r="AG74" s="58">
        <f>SUM(AG75:AG120)</f>
        <v>256694660</v>
      </c>
      <c r="AH74" s="58">
        <f>AG74-AF74</f>
        <v>-87160068</v>
      </c>
      <c r="AI74" s="58">
        <v>182688353</v>
      </c>
      <c r="AJ74" s="58">
        <f>SUM(AJ75:AJ120)</f>
        <v>136080877</v>
      </c>
      <c r="AK74" s="52">
        <f>AJ74-AI74</f>
        <v>-46607476</v>
      </c>
      <c r="AL74" s="58">
        <v>646846749</v>
      </c>
      <c r="AM74" s="58">
        <f>SUM(AM75:AM120)</f>
        <v>493165805</v>
      </c>
      <c r="AN74" s="52">
        <f>AM74-AL74</f>
        <v>-153680944</v>
      </c>
      <c r="AO74" s="62">
        <v>606540284</v>
      </c>
      <c r="AP74" s="62">
        <f>SUM(AP75:AP120)</f>
        <v>461801915</v>
      </c>
      <c r="AQ74" s="52">
        <f>AP74-AO74</f>
        <v>-144738369</v>
      </c>
      <c r="AR74" s="58">
        <v>285525476</v>
      </c>
      <c r="AS74" s="58">
        <f>SUM(AS75:AS120)</f>
        <v>213039978</v>
      </c>
      <c r="AT74" s="52">
        <f>AS74-AR74</f>
        <v>-72485498</v>
      </c>
      <c r="AU74" s="58">
        <v>248059040</v>
      </c>
      <c r="AV74" s="58">
        <f>SUM(AV75:AV120)</f>
        <v>185236535</v>
      </c>
      <c r="AW74" s="52">
        <f>AV74-AU74</f>
        <v>-62822505</v>
      </c>
      <c r="AX74" s="58">
        <v>384273324</v>
      </c>
      <c r="AY74" s="58">
        <f>SUM(AY75:AY120)</f>
        <v>290168277</v>
      </c>
      <c r="AZ74" s="52">
        <f>AY74-AX74</f>
        <v>-94105047</v>
      </c>
      <c r="BA74" s="58">
        <v>471642812</v>
      </c>
      <c r="BB74" s="58">
        <f>SUM(BB75:BB120)</f>
        <v>339613565</v>
      </c>
      <c r="BC74" s="52">
        <f>BB74-BA74</f>
        <v>-132029247</v>
      </c>
      <c r="BD74" s="58">
        <v>290773804</v>
      </c>
      <c r="BE74" s="58">
        <f>SUM(BE75:BE120)</f>
        <v>218871643</v>
      </c>
      <c r="BF74" s="52">
        <f>BE74-BD74</f>
        <v>-71902161</v>
      </c>
      <c r="BG74" s="58">
        <v>405618450</v>
      </c>
      <c r="BH74" s="58">
        <f>SUM(BH75:BH120)</f>
        <v>298329686</v>
      </c>
      <c r="BI74" s="52">
        <f>BH74-BG74</f>
        <v>-107288764</v>
      </c>
      <c r="BJ74" s="58">
        <v>361697320</v>
      </c>
      <c r="BK74" s="58">
        <f>SUM(BK75:BK120)</f>
        <v>261790227</v>
      </c>
      <c r="BL74" s="52">
        <f>BK74-BJ74</f>
        <v>-99907093</v>
      </c>
      <c r="BM74" s="58">
        <v>1246716583</v>
      </c>
      <c r="BN74" s="58">
        <f>SUM(BN75:BN120)</f>
        <v>898823944</v>
      </c>
      <c r="BO74" s="52">
        <f>BN74-BM74</f>
        <v>-347892639</v>
      </c>
    </row>
    <row r="75" spans="1:67" s="78" customFormat="1" ht="31.5">
      <c r="A75" s="3"/>
      <c r="B75" s="6" t="s">
        <v>27</v>
      </c>
      <c r="C75" s="10">
        <v>8416000</v>
      </c>
      <c r="D75" s="84"/>
      <c r="E75" s="10">
        <v>5883532</v>
      </c>
      <c r="F75" s="84"/>
      <c r="G75" s="49">
        <f t="shared" si="22"/>
        <v>-2532468</v>
      </c>
      <c r="H75" s="49">
        <v>2729000</v>
      </c>
      <c r="I75" s="49">
        <v>1974823</v>
      </c>
      <c r="J75" s="48">
        <f aca="true" t="shared" si="23" ref="J75:J120">I75-H75</f>
        <v>-754177</v>
      </c>
      <c r="K75" s="12">
        <v>1001890</v>
      </c>
      <c r="L75" s="12">
        <v>733721</v>
      </c>
      <c r="M75" s="49">
        <f aca="true" t="shared" si="24" ref="M75:M104">L75-K75</f>
        <v>-268169</v>
      </c>
      <c r="N75" s="48">
        <v>184350</v>
      </c>
      <c r="O75" s="48">
        <v>100555</v>
      </c>
      <c r="P75" s="49">
        <f aca="true" t="shared" si="25" ref="P75:P104">O75-N75</f>
        <v>-83795</v>
      </c>
      <c r="Q75" s="19">
        <v>301660</v>
      </c>
      <c r="R75" s="19">
        <v>150832</v>
      </c>
      <c r="S75" s="49">
        <f aca="true" t="shared" si="26" ref="S75:S104">R75-Q75</f>
        <v>-150828</v>
      </c>
      <c r="T75" s="10">
        <v>351950</v>
      </c>
      <c r="U75" s="10">
        <v>150832</v>
      </c>
      <c r="V75" s="51">
        <f aca="true" t="shared" si="27" ref="V75:V104">U75-T75</f>
        <v>-201118</v>
      </c>
      <c r="W75" s="12">
        <v>384640</v>
      </c>
      <c r="X75" s="12">
        <v>267328</v>
      </c>
      <c r="Y75" s="51">
        <f aca="true" t="shared" si="28" ref="Y75:Y104">X75-W75</f>
        <v>-117312</v>
      </c>
      <c r="Z75" s="12">
        <v>534660</v>
      </c>
      <c r="AA75" s="12">
        <v>367065</v>
      </c>
      <c r="AB75" s="49">
        <f aca="true" t="shared" si="29" ref="AB75:AB104">AA75-Z75</f>
        <v>-167595</v>
      </c>
      <c r="AC75" s="12">
        <v>150830</v>
      </c>
      <c r="AD75" s="12">
        <v>117314</v>
      </c>
      <c r="AE75" s="49">
        <f aca="true" t="shared" si="30" ref="AE75:AE104">AD75-AC75</f>
        <v>-33516</v>
      </c>
      <c r="AF75" s="12">
        <v>166770</v>
      </c>
      <c r="AG75" s="12">
        <v>116496</v>
      </c>
      <c r="AH75" s="48">
        <f aca="true" t="shared" si="31" ref="AH75:AH104">AG75-AF75</f>
        <v>-50274</v>
      </c>
      <c r="AI75" s="12">
        <v>83390</v>
      </c>
      <c r="AJ75" s="12">
        <v>49868</v>
      </c>
      <c r="AK75" s="49">
        <f aca="true" t="shared" si="32" ref="AK75:AK104">AJ75-AI75</f>
        <v>-33522</v>
      </c>
      <c r="AL75" s="12">
        <v>311040</v>
      </c>
      <c r="AM75" s="12">
        <v>165956</v>
      </c>
      <c r="AN75" s="49">
        <f aca="true" t="shared" si="33" ref="AN75:AN104">AM75-AL75</f>
        <v>-145084</v>
      </c>
      <c r="AO75" s="21">
        <v>308870</v>
      </c>
      <c r="AP75" s="21">
        <v>241835</v>
      </c>
      <c r="AQ75" s="49">
        <f aca="true" t="shared" si="34" ref="AQ75:AQ104">AP75-AO75</f>
        <v>-67035</v>
      </c>
      <c r="AR75" s="12">
        <v>201110</v>
      </c>
      <c r="AS75" s="12">
        <v>67036</v>
      </c>
      <c r="AT75" s="49">
        <f aca="true" t="shared" si="35" ref="AT75:AT104">AS75-AR75</f>
        <v>-134074</v>
      </c>
      <c r="AU75" s="47">
        <v>35277</v>
      </c>
      <c r="AV75" s="47">
        <v>50277</v>
      </c>
      <c r="AW75" s="49">
        <f aca="true" t="shared" si="36" ref="AW75:AW104">AV75-AU75</f>
        <v>15000</v>
      </c>
      <c r="AX75" s="12">
        <v>84220</v>
      </c>
      <c r="AY75" s="12">
        <v>50367</v>
      </c>
      <c r="AZ75" s="49">
        <f aca="true" t="shared" si="37" ref="AZ75:AZ104">AY75-AX75</f>
        <v>-33853</v>
      </c>
      <c r="BA75" s="12">
        <v>166770</v>
      </c>
      <c r="BB75" s="12">
        <v>99737</v>
      </c>
      <c r="BC75" s="49">
        <f aca="true" t="shared" si="38" ref="BC75:BC104">BB75-BA75</f>
        <v>-67033</v>
      </c>
      <c r="BD75" s="12">
        <v>50280</v>
      </c>
      <c r="BE75" s="12">
        <v>50280</v>
      </c>
      <c r="BF75" s="49">
        <f aca="true" t="shared" si="39" ref="BF75:BF104">BE75-BD75</f>
        <v>0</v>
      </c>
      <c r="BG75" s="12">
        <v>179063</v>
      </c>
      <c r="BH75" s="12">
        <v>83795</v>
      </c>
      <c r="BI75" s="49">
        <f aca="true" t="shared" si="40" ref="BI75:BI104">BH75-BG75</f>
        <v>-95268</v>
      </c>
      <c r="BJ75" s="12">
        <v>417340</v>
      </c>
      <c r="BK75" s="12">
        <v>400583</v>
      </c>
      <c r="BL75" s="49">
        <f aca="true" t="shared" si="41" ref="BL75:BL104">BK75-BJ75</f>
        <v>-16757</v>
      </c>
      <c r="BM75" s="12">
        <v>772890</v>
      </c>
      <c r="BN75" s="12">
        <v>644832</v>
      </c>
      <c r="BO75" s="49">
        <f aca="true" t="shared" si="42" ref="BO75:BO104">BN75-BM75</f>
        <v>-128058</v>
      </c>
    </row>
    <row r="76" spans="1:67" s="78" customFormat="1" ht="47.25">
      <c r="A76" s="3"/>
      <c r="B76" s="6" t="s">
        <v>23</v>
      </c>
      <c r="C76" s="10">
        <v>519268450</v>
      </c>
      <c r="D76" s="84"/>
      <c r="E76" s="10">
        <v>374934353</v>
      </c>
      <c r="F76" s="84"/>
      <c r="G76" s="49">
        <f t="shared" si="22"/>
        <v>-144334097</v>
      </c>
      <c r="H76" s="49">
        <v>294148255</v>
      </c>
      <c r="I76" s="49">
        <v>227597760</v>
      </c>
      <c r="J76" s="48">
        <f t="shared" si="23"/>
        <v>-66550495</v>
      </c>
      <c r="K76" s="12">
        <v>83176547</v>
      </c>
      <c r="L76" s="12">
        <v>50391800</v>
      </c>
      <c r="M76" s="49">
        <f t="shared" si="24"/>
        <v>-32784747</v>
      </c>
      <c r="N76" s="48">
        <v>19374506</v>
      </c>
      <c r="O76" s="48">
        <v>13957900</v>
      </c>
      <c r="P76" s="49">
        <f t="shared" si="25"/>
        <v>-5416606</v>
      </c>
      <c r="Q76" s="19">
        <v>5226089</v>
      </c>
      <c r="R76" s="19">
        <v>4041188</v>
      </c>
      <c r="S76" s="49">
        <f t="shared" si="26"/>
        <v>-1184901</v>
      </c>
      <c r="T76" s="10">
        <v>22642000</v>
      </c>
      <c r="U76" s="10">
        <v>14458675</v>
      </c>
      <c r="V76" s="51">
        <f t="shared" si="27"/>
        <v>-8183325</v>
      </c>
      <c r="W76" s="12">
        <v>13144223</v>
      </c>
      <c r="X76" s="12">
        <v>8966260</v>
      </c>
      <c r="Y76" s="51">
        <f t="shared" si="28"/>
        <v>-4177963</v>
      </c>
      <c r="Z76" s="12">
        <v>19369359</v>
      </c>
      <c r="AA76" s="12">
        <v>13376805</v>
      </c>
      <c r="AB76" s="49">
        <f t="shared" si="29"/>
        <v>-5992554</v>
      </c>
      <c r="AC76" s="12">
        <v>1415000</v>
      </c>
      <c r="AD76" s="12">
        <v>1040200</v>
      </c>
      <c r="AE76" s="49">
        <f t="shared" si="30"/>
        <v>-374800</v>
      </c>
      <c r="AF76" s="12">
        <v>2353000</v>
      </c>
      <c r="AG76" s="12">
        <v>1833700</v>
      </c>
      <c r="AH76" s="48">
        <f t="shared" si="31"/>
        <v>-519300</v>
      </c>
      <c r="AI76" s="12">
        <v>1226421</v>
      </c>
      <c r="AJ76" s="12">
        <v>822310</v>
      </c>
      <c r="AK76" s="49">
        <f t="shared" si="32"/>
        <v>-404111</v>
      </c>
      <c r="AL76" s="12">
        <v>9182000</v>
      </c>
      <c r="AM76" s="12">
        <v>5657510</v>
      </c>
      <c r="AN76" s="49">
        <f t="shared" si="33"/>
        <v>-3524490</v>
      </c>
      <c r="AO76" s="21">
        <v>6046945</v>
      </c>
      <c r="AP76" s="21">
        <v>3929600</v>
      </c>
      <c r="AQ76" s="49">
        <f t="shared" si="34"/>
        <v>-2117345</v>
      </c>
      <c r="AR76" s="12">
        <v>2152539</v>
      </c>
      <c r="AS76" s="12">
        <v>1760350</v>
      </c>
      <c r="AT76" s="49">
        <f t="shared" si="35"/>
        <v>-392189</v>
      </c>
      <c r="AU76" s="12">
        <v>2151880</v>
      </c>
      <c r="AV76" s="12">
        <v>1518970</v>
      </c>
      <c r="AW76" s="49">
        <f t="shared" si="36"/>
        <v>-632910</v>
      </c>
      <c r="AX76" s="12">
        <v>3520582</v>
      </c>
      <c r="AY76" s="12">
        <v>2691700</v>
      </c>
      <c r="AZ76" s="49">
        <f t="shared" si="37"/>
        <v>-828882</v>
      </c>
      <c r="BA76" s="12">
        <v>4062000</v>
      </c>
      <c r="BB76" s="12">
        <v>2323120</v>
      </c>
      <c r="BC76" s="49">
        <f t="shared" si="38"/>
        <v>-1738880</v>
      </c>
      <c r="BD76" s="12">
        <v>1734567</v>
      </c>
      <c r="BE76" s="12">
        <v>1318500</v>
      </c>
      <c r="BF76" s="49">
        <f t="shared" si="39"/>
        <v>-416067</v>
      </c>
      <c r="BG76" s="12">
        <v>2927806</v>
      </c>
      <c r="BH76" s="12">
        <v>2270250</v>
      </c>
      <c r="BI76" s="49">
        <f t="shared" si="40"/>
        <v>-657556</v>
      </c>
      <c r="BJ76" s="12">
        <v>2612199</v>
      </c>
      <c r="BK76" s="12">
        <v>1541100</v>
      </c>
      <c r="BL76" s="49">
        <f t="shared" si="41"/>
        <v>-1071099</v>
      </c>
      <c r="BM76" s="12">
        <v>22802532</v>
      </c>
      <c r="BN76" s="12">
        <v>15436655</v>
      </c>
      <c r="BO76" s="49">
        <f t="shared" si="42"/>
        <v>-7365877</v>
      </c>
    </row>
    <row r="77" spans="1:67" s="78" customFormat="1" ht="31.5">
      <c r="A77" s="3"/>
      <c r="B77" s="6" t="s">
        <v>24</v>
      </c>
      <c r="C77" s="10">
        <v>587160000</v>
      </c>
      <c r="D77" s="84"/>
      <c r="E77" s="10">
        <v>433382184</v>
      </c>
      <c r="F77" s="84"/>
      <c r="G77" s="49">
        <f t="shared" si="22"/>
        <v>-153777816</v>
      </c>
      <c r="H77" s="49">
        <v>184228286</v>
      </c>
      <c r="I77" s="49">
        <v>135790076</v>
      </c>
      <c r="J77" s="48">
        <f t="shared" si="23"/>
        <v>-48438210</v>
      </c>
      <c r="K77" s="12">
        <v>60912289</v>
      </c>
      <c r="L77" s="12">
        <v>45217813</v>
      </c>
      <c r="M77" s="49">
        <f t="shared" si="24"/>
        <v>-15694476</v>
      </c>
      <c r="N77" s="48">
        <v>13130090</v>
      </c>
      <c r="O77" s="48">
        <v>9696909</v>
      </c>
      <c r="P77" s="49">
        <f t="shared" si="25"/>
        <v>-3433181</v>
      </c>
      <c r="Q77" s="19">
        <v>19562963</v>
      </c>
      <c r="R77" s="19">
        <v>14288616</v>
      </c>
      <c r="S77" s="49">
        <f t="shared" si="26"/>
        <v>-5274347</v>
      </c>
      <c r="T77" s="10">
        <v>25398087</v>
      </c>
      <c r="U77" s="10">
        <v>18310791</v>
      </c>
      <c r="V77" s="51">
        <f t="shared" si="27"/>
        <v>-7087296</v>
      </c>
      <c r="W77" s="12">
        <v>31727647</v>
      </c>
      <c r="X77" s="12">
        <v>22989558</v>
      </c>
      <c r="Y77" s="51">
        <f t="shared" si="28"/>
        <v>-8738089</v>
      </c>
      <c r="Z77" s="12">
        <v>25660860</v>
      </c>
      <c r="AA77" s="12">
        <v>19087905</v>
      </c>
      <c r="AB77" s="49">
        <f t="shared" si="29"/>
        <v>-6572955</v>
      </c>
      <c r="AC77" s="12">
        <v>9202740</v>
      </c>
      <c r="AD77" s="12">
        <v>6471543</v>
      </c>
      <c r="AE77" s="49">
        <f t="shared" si="30"/>
        <v>-2731197</v>
      </c>
      <c r="AF77" s="12">
        <v>16588074</v>
      </c>
      <c r="AG77" s="12">
        <v>12311413</v>
      </c>
      <c r="AH77" s="48">
        <f t="shared" si="31"/>
        <v>-4276661</v>
      </c>
      <c r="AI77" s="12">
        <v>6730789</v>
      </c>
      <c r="AJ77" s="12">
        <v>4860468</v>
      </c>
      <c r="AK77" s="49">
        <f t="shared" si="32"/>
        <v>-1870321</v>
      </c>
      <c r="AL77" s="12">
        <v>17666825</v>
      </c>
      <c r="AM77" s="12">
        <v>13119784</v>
      </c>
      <c r="AN77" s="49">
        <f t="shared" si="33"/>
        <v>-4547041</v>
      </c>
      <c r="AO77" s="21">
        <v>31904931</v>
      </c>
      <c r="AP77" s="21">
        <v>24013273</v>
      </c>
      <c r="AQ77" s="49">
        <f t="shared" si="34"/>
        <v>-7891658</v>
      </c>
      <c r="AR77" s="12">
        <v>29293346</v>
      </c>
      <c r="AS77" s="12">
        <v>21868980</v>
      </c>
      <c r="AT77" s="49">
        <f t="shared" si="35"/>
        <v>-7424366</v>
      </c>
      <c r="AU77" s="12">
        <v>5592592</v>
      </c>
      <c r="AV77" s="12">
        <v>3920003</v>
      </c>
      <c r="AW77" s="49">
        <f t="shared" si="36"/>
        <v>-1672589</v>
      </c>
      <c r="AX77" s="12">
        <v>9394621</v>
      </c>
      <c r="AY77" s="12">
        <v>6965607</v>
      </c>
      <c r="AZ77" s="49">
        <f t="shared" si="37"/>
        <v>-2429014</v>
      </c>
      <c r="BA77" s="12">
        <v>14523114</v>
      </c>
      <c r="BB77" s="12">
        <v>11889911</v>
      </c>
      <c r="BC77" s="49">
        <f t="shared" si="38"/>
        <v>-2633203</v>
      </c>
      <c r="BD77" s="12">
        <v>10110749</v>
      </c>
      <c r="BE77" s="12">
        <v>7340878</v>
      </c>
      <c r="BF77" s="49">
        <f t="shared" si="39"/>
        <v>-2769871</v>
      </c>
      <c r="BG77" s="12">
        <v>10053420</v>
      </c>
      <c r="BH77" s="12">
        <v>7071040</v>
      </c>
      <c r="BI77" s="49">
        <f t="shared" si="40"/>
        <v>-2982380</v>
      </c>
      <c r="BJ77" s="12">
        <v>35892109</v>
      </c>
      <c r="BK77" s="12">
        <v>26530325</v>
      </c>
      <c r="BL77" s="49">
        <f t="shared" si="41"/>
        <v>-9361784</v>
      </c>
      <c r="BM77" s="12">
        <v>29586468</v>
      </c>
      <c r="BN77" s="12">
        <v>21637290</v>
      </c>
      <c r="BO77" s="49">
        <f t="shared" si="42"/>
        <v>-7949178</v>
      </c>
    </row>
    <row r="78" spans="1:67" s="78" customFormat="1" ht="47.25">
      <c r="A78" s="3"/>
      <c r="B78" s="6" t="s">
        <v>28</v>
      </c>
      <c r="C78" s="10">
        <v>84236925</v>
      </c>
      <c r="D78" s="84"/>
      <c r="E78" s="10">
        <v>62283816</v>
      </c>
      <c r="F78" s="84"/>
      <c r="G78" s="49">
        <f t="shared" si="22"/>
        <v>-21953109</v>
      </c>
      <c r="H78" s="49">
        <v>24240704</v>
      </c>
      <c r="I78" s="49">
        <v>18273899</v>
      </c>
      <c r="J78" s="48">
        <f t="shared" si="23"/>
        <v>-5966805</v>
      </c>
      <c r="K78" s="12"/>
      <c r="L78" s="12"/>
      <c r="M78" s="49">
        <f t="shared" si="24"/>
        <v>0</v>
      </c>
      <c r="N78" s="48"/>
      <c r="O78" s="48"/>
      <c r="P78" s="49">
        <f t="shared" si="25"/>
        <v>0</v>
      </c>
      <c r="Q78" s="19"/>
      <c r="R78" s="19"/>
      <c r="S78" s="49">
        <f t="shared" si="26"/>
        <v>0</v>
      </c>
      <c r="T78" s="10"/>
      <c r="U78" s="10"/>
      <c r="V78" s="51">
        <f t="shared" si="27"/>
        <v>0</v>
      </c>
      <c r="W78" s="12"/>
      <c r="X78" s="12"/>
      <c r="Y78" s="51">
        <f t="shared" si="28"/>
        <v>0</v>
      </c>
      <c r="Z78" s="12"/>
      <c r="AA78" s="12"/>
      <c r="AB78" s="49">
        <f t="shared" si="29"/>
        <v>0</v>
      </c>
      <c r="AC78" s="12"/>
      <c r="AD78" s="12"/>
      <c r="AE78" s="49">
        <f t="shared" si="30"/>
        <v>0</v>
      </c>
      <c r="AF78" s="12"/>
      <c r="AG78" s="12"/>
      <c r="AH78" s="48">
        <f t="shared" si="31"/>
        <v>0</v>
      </c>
      <c r="AI78" s="12"/>
      <c r="AJ78" s="12"/>
      <c r="AK78" s="49">
        <f t="shared" si="32"/>
        <v>0</v>
      </c>
      <c r="AL78" s="12">
        <v>22856062</v>
      </c>
      <c r="AM78" s="12">
        <v>17132786</v>
      </c>
      <c r="AN78" s="49">
        <f t="shared" si="33"/>
        <v>-5723276</v>
      </c>
      <c r="AO78" s="21">
        <v>19473804</v>
      </c>
      <c r="AP78" s="21">
        <v>14383531</v>
      </c>
      <c r="AQ78" s="49">
        <f t="shared" si="34"/>
        <v>-5090273</v>
      </c>
      <c r="AR78" s="12"/>
      <c r="AS78" s="12"/>
      <c r="AT78" s="49">
        <f t="shared" si="35"/>
        <v>0</v>
      </c>
      <c r="AU78" s="12"/>
      <c r="AV78" s="12"/>
      <c r="AW78" s="49">
        <f t="shared" si="36"/>
        <v>0</v>
      </c>
      <c r="AX78" s="12"/>
      <c r="AY78" s="12"/>
      <c r="AZ78" s="49">
        <f t="shared" si="37"/>
        <v>0</v>
      </c>
      <c r="BA78" s="12"/>
      <c r="BB78" s="12"/>
      <c r="BC78" s="49">
        <f t="shared" si="38"/>
        <v>0</v>
      </c>
      <c r="BD78" s="12">
        <v>17666355</v>
      </c>
      <c r="BE78" s="12">
        <v>12493600</v>
      </c>
      <c r="BF78" s="49">
        <f t="shared" si="39"/>
        <v>-5172755</v>
      </c>
      <c r="BG78" s="12"/>
      <c r="BH78" s="12"/>
      <c r="BI78" s="49">
        <f t="shared" si="40"/>
        <v>0</v>
      </c>
      <c r="BJ78" s="12"/>
      <c r="BK78" s="12"/>
      <c r="BL78" s="49">
        <f t="shared" si="41"/>
        <v>0</v>
      </c>
      <c r="BM78" s="12"/>
      <c r="BN78" s="12"/>
      <c r="BO78" s="49">
        <f t="shared" si="42"/>
        <v>0</v>
      </c>
    </row>
    <row r="79" spans="1:67" s="78" customFormat="1" ht="15.75">
      <c r="A79" s="3"/>
      <c r="B79" s="6" t="s">
        <v>29</v>
      </c>
      <c r="C79" s="10">
        <v>86297000</v>
      </c>
      <c r="D79" s="84"/>
      <c r="E79" s="10">
        <v>64762023</v>
      </c>
      <c r="F79" s="84"/>
      <c r="G79" s="49">
        <f t="shared" si="22"/>
        <v>-21534977</v>
      </c>
      <c r="H79" s="49">
        <v>32908583</v>
      </c>
      <c r="I79" s="49">
        <v>25170613</v>
      </c>
      <c r="J79" s="48">
        <f t="shared" si="23"/>
        <v>-7737970</v>
      </c>
      <c r="K79" s="12">
        <v>19188174</v>
      </c>
      <c r="L79" s="12">
        <v>14202943</v>
      </c>
      <c r="M79" s="49">
        <f t="shared" si="24"/>
        <v>-4985231</v>
      </c>
      <c r="N79" s="48">
        <v>2186246</v>
      </c>
      <c r="O79" s="48">
        <v>1773271</v>
      </c>
      <c r="P79" s="70">
        <f t="shared" si="25"/>
        <v>-412975</v>
      </c>
      <c r="Q79" s="19">
        <v>1963492</v>
      </c>
      <c r="R79" s="19">
        <v>1446673</v>
      </c>
      <c r="S79" s="49">
        <f t="shared" si="26"/>
        <v>-516819</v>
      </c>
      <c r="T79" s="10">
        <v>5226086</v>
      </c>
      <c r="U79" s="10">
        <v>4001138</v>
      </c>
      <c r="V79" s="51">
        <f t="shared" si="27"/>
        <v>-1224948</v>
      </c>
      <c r="W79" s="12">
        <v>3693200</v>
      </c>
      <c r="X79" s="12">
        <v>2644271</v>
      </c>
      <c r="Y79" s="51">
        <f t="shared" si="28"/>
        <v>-1048929</v>
      </c>
      <c r="Z79" s="12">
        <v>2796950</v>
      </c>
      <c r="AA79" s="12">
        <v>2053316</v>
      </c>
      <c r="AB79" s="49">
        <f t="shared" si="29"/>
        <v>-743634</v>
      </c>
      <c r="AC79" s="12">
        <v>949176</v>
      </c>
      <c r="AD79" s="12">
        <v>332946</v>
      </c>
      <c r="AE79" s="49">
        <f t="shared" si="30"/>
        <v>-616230</v>
      </c>
      <c r="AF79" s="12">
        <v>658482</v>
      </c>
      <c r="AG79" s="12">
        <v>572621</v>
      </c>
      <c r="AH79" s="48">
        <f t="shared" si="31"/>
        <v>-85861</v>
      </c>
      <c r="AI79" s="12">
        <v>549525</v>
      </c>
      <c r="AJ79" s="12">
        <v>282246</v>
      </c>
      <c r="AK79" s="49">
        <f t="shared" si="32"/>
        <v>-267279</v>
      </c>
      <c r="AL79" s="12">
        <v>2183132</v>
      </c>
      <c r="AM79" s="12">
        <v>1672627</v>
      </c>
      <c r="AN79" s="49">
        <f t="shared" si="33"/>
        <v>-510505</v>
      </c>
      <c r="AO79" s="21">
        <v>2077741</v>
      </c>
      <c r="AP79" s="21">
        <v>1734661</v>
      </c>
      <c r="AQ79" s="49">
        <f t="shared" si="34"/>
        <v>-343080</v>
      </c>
      <c r="AR79" s="12">
        <v>944232</v>
      </c>
      <c r="AS79" s="12">
        <v>704976</v>
      </c>
      <c r="AT79" s="49">
        <f t="shared" si="35"/>
        <v>-239256</v>
      </c>
      <c r="AU79" s="12">
        <v>443662</v>
      </c>
      <c r="AV79" s="12">
        <v>275692</v>
      </c>
      <c r="AW79" s="49">
        <f t="shared" si="36"/>
        <v>-167970</v>
      </c>
      <c r="AX79" s="12">
        <v>693619</v>
      </c>
      <c r="AY79" s="12">
        <v>410069</v>
      </c>
      <c r="AZ79" s="49">
        <f t="shared" si="37"/>
        <v>-283550</v>
      </c>
      <c r="BA79" s="12">
        <v>1021210</v>
      </c>
      <c r="BB79" s="12">
        <v>302682</v>
      </c>
      <c r="BC79" s="49">
        <f t="shared" si="38"/>
        <v>-718528</v>
      </c>
      <c r="BD79" s="12">
        <v>1341141</v>
      </c>
      <c r="BE79" s="12">
        <v>1116369</v>
      </c>
      <c r="BF79" s="49">
        <f t="shared" si="39"/>
        <v>-224772</v>
      </c>
      <c r="BG79" s="12">
        <v>1344848</v>
      </c>
      <c r="BH79" s="12">
        <v>1142393</v>
      </c>
      <c r="BI79" s="49">
        <f t="shared" si="40"/>
        <v>-202455</v>
      </c>
      <c r="BJ79" s="12">
        <v>1944937</v>
      </c>
      <c r="BK79" s="12">
        <v>1509472</v>
      </c>
      <c r="BL79" s="49">
        <f t="shared" si="41"/>
        <v>-435465</v>
      </c>
      <c r="BM79" s="12">
        <v>4182564</v>
      </c>
      <c r="BN79" s="12">
        <v>3413043</v>
      </c>
      <c r="BO79" s="49">
        <f t="shared" si="42"/>
        <v>-769521</v>
      </c>
    </row>
    <row r="80" spans="1:67" s="78" customFormat="1" ht="32.25" customHeight="1">
      <c r="A80" s="3"/>
      <c r="B80" s="6" t="s">
        <v>30</v>
      </c>
      <c r="C80" s="10">
        <v>27905000</v>
      </c>
      <c r="D80" s="84"/>
      <c r="E80" s="10">
        <v>19399590</v>
      </c>
      <c r="F80" s="84"/>
      <c r="G80" s="49">
        <f t="shared" si="22"/>
        <v>-8505410</v>
      </c>
      <c r="H80" s="49">
        <v>14595161</v>
      </c>
      <c r="I80" s="49">
        <v>9770112</v>
      </c>
      <c r="J80" s="48">
        <f t="shared" si="23"/>
        <v>-4825049</v>
      </c>
      <c r="K80" s="12">
        <v>4525387</v>
      </c>
      <c r="L80" s="12">
        <v>3430643</v>
      </c>
      <c r="M80" s="49">
        <f t="shared" si="24"/>
        <v>-1094744</v>
      </c>
      <c r="N80" s="48">
        <v>787575</v>
      </c>
      <c r="O80" s="48">
        <v>548238</v>
      </c>
      <c r="P80" s="49">
        <f t="shared" si="25"/>
        <v>-239337</v>
      </c>
      <c r="Q80" s="19">
        <v>1104086</v>
      </c>
      <c r="R80" s="19">
        <v>821450</v>
      </c>
      <c r="S80" s="49">
        <f t="shared" si="26"/>
        <v>-282636</v>
      </c>
      <c r="T80" s="10">
        <v>1364838</v>
      </c>
      <c r="U80" s="10">
        <v>972016</v>
      </c>
      <c r="V80" s="51">
        <f t="shared" si="27"/>
        <v>-392822</v>
      </c>
      <c r="W80" s="12"/>
      <c r="X80" s="12"/>
      <c r="Y80" s="51">
        <f t="shared" si="28"/>
        <v>0</v>
      </c>
      <c r="Z80" s="12">
        <v>1231261</v>
      </c>
      <c r="AA80" s="12">
        <v>809704</v>
      </c>
      <c r="AB80" s="49">
        <f t="shared" si="29"/>
        <v>-421557</v>
      </c>
      <c r="AC80" s="12">
        <v>63920</v>
      </c>
      <c r="AD80" s="12">
        <v>49471</v>
      </c>
      <c r="AE80" s="49">
        <f t="shared" si="30"/>
        <v>-14449</v>
      </c>
      <c r="AF80" s="12">
        <v>378549</v>
      </c>
      <c r="AG80" s="12">
        <v>271136</v>
      </c>
      <c r="AH80" s="48">
        <f t="shared" si="31"/>
        <v>-107413</v>
      </c>
      <c r="AI80" s="12">
        <v>120321</v>
      </c>
      <c r="AJ80" s="12">
        <v>71110</v>
      </c>
      <c r="AK80" s="49">
        <f t="shared" si="32"/>
        <v>-49211</v>
      </c>
      <c r="AL80" s="12">
        <v>685375</v>
      </c>
      <c r="AM80" s="12">
        <v>502262</v>
      </c>
      <c r="AN80" s="49">
        <f t="shared" si="33"/>
        <v>-183113</v>
      </c>
      <c r="AO80" s="21">
        <v>126085</v>
      </c>
      <c r="AP80" s="21">
        <v>85689</v>
      </c>
      <c r="AQ80" s="49">
        <f t="shared" si="34"/>
        <v>-40396</v>
      </c>
      <c r="AR80" s="12">
        <v>202331</v>
      </c>
      <c r="AS80" s="12">
        <v>153115</v>
      </c>
      <c r="AT80" s="49">
        <f t="shared" si="35"/>
        <v>-49216</v>
      </c>
      <c r="AU80" s="12">
        <v>131261</v>
      </c>
      <c r="AV80" s="12">
        <v>98460</v>
      </c>
      <c r="AW80" s="49">
        <f t="shared" si="36"/>
        <v>-32801</v>
      </c>
      <c r="AX80" s="12">
        <v>361000</v>
      </c>
      <c r="AY80" s="12">
        <v>255200</v>
      </c>
      <c r="AZ80" s="49">
        <f t="shared" si="37"/>
        <v>-105800</v>
      </c>
      <c r="BA80" s="12">
        <v>332563</v>
      </c>
      <c r="BB80" s="12">
        <v>233622</v>
      </c>
      <c r="BC80" s="49">
        <f t="shared" si="38"/>
        <v>-98941</v>
      </c>
      <c r="BD80" s="12">
        <v>262543</v>
      </c>
      <c r="BE80" s="12">
        <v>197675</v>
      </c>
      <c r="BF80" s="49">
        <f t="shared" si="39"/>
        <v>-64868</v>
      </c>
      <c r="BG80" s="12">
        <v>278888</v>
      </c>
      <c r="BH80" s="12">
        <v>182826</v>
      </c>
      <c r="BI80" s="49">
        <f t="shared" si="40"/>
        <v>-96062</v>
      </c>
      <c r="BJ80" s="12">
        <v>295294</v>
      </c>
      <c r="BK80" s="12">
        <v>221471</v>
      </c>
      <c r="BL80" s="49">
        <f t="shared" si="41"/>
        <v>-73823</v>
      </c>
      <c r="BM80" s="12">
        <v>1058562</v>
      </c>
      <c r="BN80" s="12">
        <v>725391</v>
      </c>
      <c r="BO80" s="49">
        <f t="shared" si="42"/>
        <v>-333171</v>
      </c>
    </row>
    <row r="81" spans="1:67" s="78" customFormat="1" ht="31.5">
      <c r="A81" s="3"/>
      <c r="B81" s="6" t="s">
        <v>31</v>
      </c>
      <c r="C81" s="10">
        <v>7156043249</v>
      </c>
      <c r="D81" s="84"/>
      <c r="E81" s="10">
        <v>5403841379</v>
      </c>
      <c r="F81" s="84"/>
      <c r="G81" s="49">
        <f t="shared" si="22"/>
        <v>-1752201870</v>
      </c>
      <c r="H81" s="49">
        <v>2676317780</v>
      </c>
      <c r="I81" s="49">
        <v>1995022700</v>
      </c>
      <c r="J81" s="48">
        <f t="shared" si="23"/>
        <v>-681295080</v>
      </c>
      <c r="K81" s="12">
        <v>870498301</v>
      </c>
      <c r="L81" s="12">
        <v>664598554</v>
      </c>
      <c r="M81" s="49">
        <f t="shared" si="24"/>
        <v>-205899747</v>
      </c>
      <c r="N81" s="48">
        <v>208224793</v>
      </c>
      <c r="O81" s="48">
        <v>158227089</v>
      </c>
      <c r="P81" s="49">
        <f t="shared" si="25"/>
        <v>-49997704</v>
      </c>
      <c r="Q81" s="19">
        <v>238962363</v>
      </c>
      <c r="R81" s="19">
        <v>183878000</v>
      </c>
      <c r="S81" s="49">
        <f t="shared" si="26"/>
        <v>-55084363</v>
      </c>
      <c r="T81" s="10">
        <v>414331236</v>
      </c>
      <c r="U81" s="10">
        <v>320209155</v>
      </c>
      <c r="V81" s="51">
        <f t="shared" si="27"/>
        <v>-94122081</v>
      </c>
      <c r="W81" s="12">
        <v>300822796</v>
      </c>
      <c r="X81" s="12">
        <v>231579150</v>
      </c>
      <c r="Y81" s="51">
        <f t="shared" si="28"/>
        <v>-69243646</v>
      </c>
      <c r="Z81" s="12">
        <v>356936976</v>
      </c>
      <c r="AA81" s="12">
        <v>272881815</v>
      </c>
      <c r="AB81" s="49">
        <f t="shared" si="29"/>
        <v>-84055161</v>
      </c>
      <c r="AC81" s="12">
        <v>84259396</v>
      </c>
      <c r="AD81" s="12">
        <v>64400620</v>
      </c>
      <c r="AE81" s="49">
        <f t="shared" si="30"/>
        <v>-19858776</v>
      </c>
      <c r="AF81" s="12">
        <v>131451711</v>
      </c>
      <c r="AG81" s="12">
        <v>100448000</v>
      </c>
      <c r="AH81" s="48">
        <f t="shared" si="31"/>
        <v>-31003711</v>
      </c>
      <c r="AI81" s="12">
        <v>63381900</v>
      </c>
      <c r="AJ81" s="12">
        <v>49160177</v>
      </c>
      <c r="AK81" s="49">
        <f t="shared" si="32"/>
        <v>-14221723</v>
      </c>
      <c r="AL81" s="12">
        <v>242868747</v>
      </c>
      <c r="AM81" s="12">
        <v>192415500</v>
      </c>
      <c r="AN81" s="49">
        <f t="shared" si="33"/>
        <v>-50453247</v>
      </c>
      <c r="AO81" s="21">
        <v>211752116</v>
      </c>
      <c r="AP81" s="21">
        <v>166933000</v>
      </c>
      <c r="AQ81" s="49">
        <f t="shared" si="34"/>
        <v>-44819116</v>
      </c>
      <c r="AR81" s="12">
        <v>92932009</v>
      </c>
      <c r="AS81" s="12">
        <v>68995384</v>
      </c>
      <c r="AT81" s="49">
        <f t="shared" si="35"/>
        <v>-23936625</v>
      </c>
      <c r="AU81" s="12">
        <v>70238927</v>
      </c>
      <c r="AV81" s="12">
        <v>53470000</v>
      </c>
      <c r="AW81" s="49">
        <f t="shared" si="36"/>
        <v>-16768927</v>
      </c>
      <c r="AX81" s="12">
        <v>136358196</v>
      </c>
      <c r="AY81" s="12">
        <v>109015000</v>
      </c>
      <c r="AZ81" s="49">
        <f t="shared" si="37"/>
        <v>-27343196</v>
      </c>
      <c r="BA81" s="12">
        <v>156192825</v>
      </c>
      <c r="BB81" s="12">
        <v>111662535</v>
      </c>
      <c r="BC81" s="49">
        <f t="shared" si="38"/>
        <v>-44530290</v>
      </c>
      <c r="BD81" s="12">
        <v>90802000</v>
      </c>
      <c r="BE81" s="12">
        <v>71602900</v>
      </c>
      <c r="BF81" s="49">
        <f t="shared" si="39"/>
        <v>-19199100</v>
      </c>
      <c r="BG81" s="12">
        <v>141542686</v>
      </c>
      <c r="BH81" s="12">
        <v>107577800</v>
      </c>
      <c r="BI81" s="49">
        <f t="shared" si="40"/>
        <v>-33964886</v>
      </c>
      <c r="BJ81" s="12">
        <v>105313236</v>
      </c>
      <c r="BK81" s="12">
        <v>79064000</v>
      </c>
      <c r="BL81" s="49">
        <f t="shared" si="41"/>
        <v>-26249236</v>
      </c>
      <c r="BM81" s="12">
        <v>562855255</v>
      </c>
      <c r="BN81" s="12">
        <v>402700000</v>
      </c>
      <c r="BO81" s="49">
        <f t="shared" si="42"/>
        <v>-160155255</v>
      </c>
    </row>
    <row r="82" spans="1:67" s="78" customFormat="1" ht="15.75">
      <c r="A82" s="3"/>
      <c r="B82" s="6" t="s">
        <v>40</v>
      </c>
      <c r="C82" s="10">
        <v>389542145</v>
      </c>
      <c r="D82" s="84"/>
      <c r="E82" s="10">
        <v>280572105</v>
      </c>
      <c r="F82" s="84"/>
      <c r="G82" s="49">
        <f t="shared" si="22"/>
        <v>-108970040</v>
      </c>
      <c r="H82" s="49">
        <v>139640367</v>
      </c>
      <c r="I82" s="49">
        <v>96842400</v>
      </c>
      <c r="J82" s="48">
        <f t="shared" si="23"/>
        <v>-42797967</v>
      </c>
      <c r="K82" s="12">
        <v>60194883</v>
      </c>
      <c r="L82" s="12">
        <v>48958640</v>
      </c>
      <c r="M82" s="49">
        <f t="shared" si="24"/>
        <v>-11236243</v>
      </c>
      <c r="N82" s="48">
        <v>13177007</v>
      </c>
      <c r="O82" s="48">
        <v>9188080</v>
      </c>
      <c r="P82" s="49">
        <f t="shared" si="25"/>
        <v>-3988927</v>
      </c>
      <c r="Q82" s="12">
        <v>10041847</v>
      </c>
      <c r="R82" s="12">
        <v>6812688</v>
      </c>
      <c r="S82" s="49">
        <f t="shared" si="26"/>
        <v>-3229159</v>
      </c>
      <c r="T82" s="12">
        <v>23488619</v>
      </c>
      <c r="U82" s="12">
        <v>16309400</v>
      </c>
      <c r="V82" s="51">
        <f t="shared" si="27"/>
        <v>-7179219</v>
      </c>
      <c r="W82" s="12">
        <v>19301202</v>
      </c>
      <c r="X82" s="12">
        <v>14344860</v>
      </c>
      <c r="Y82" s="51">
        <f t="shared" si="28"/>
        <v>-4956342</v>
      </c>
      <c r="Z82" s="12">
        <v>23533580</v>
      </c>
      <c r="AA82" s="12">
        <v>17107115</v>
      </c>
      <c r="AB82" s="49">
        <f t="shared" si="29"/>
        <v>-6426465</v>
      </c>
      <c r="AC82" s="12">
        <v>4045281</v>
      </c>
      <c r="AD82" s="12">
        <v>3009000</v>
      </c>
      <c r="AE82" s="49">
        <f t="shared" si="30"/>
        <v>-1036281</v>
      </c>
      <c r="AF82" s="12">
        <v>6266886</v>
      </c>
      <c r="AG82" s="12">
        <v>4165722</v>
      </c>
      <c r="AH82" s="48">
        <f t="shared" si="31"/>
        <v>-2101164</v>
      </c>
      <c r="AI82" s="12">
        <v>3147264</v>
      </c>
      <c r="AJ82" s="12">
        <v>2299200</v>
      </c>
      <c r="AK82" s="49">
        <f t="shared" si="32"/>
        <v>-848064</v>
      </c>
      <c r="AL82" s="12">
        <v>12308292</v>
      </c>
      <c r="AM82" s="12">
        <v>9408800</v>
      </c>
      <c r="AN82" s="49">
        <f t="shared" si="33"/>
        <v>-2899492</v>
      </c>
      <c r="AO82" s="21">
        <v>11148578</v>
      </c>
      <c r="AP82" s="21">
        <v>8430000</v>
      </c>
      <c r="AQ82" s="49">
        <f t="shared" si="34"/>
        <v>-2718578</v>
      </c>
      <c r="AR82" s="12">
        <v>6278965</v>
      </c>
      <c r="AS82" s="12">
        <v>4638654</v>
      </c>
      <c r="AT82" s="49">
        <f t="shared" si="35"/>
        <v>-1640311</v>
      </c>
      <c r="AU82" s="12">
        <v>3712734</v>
      </c>
      <c r="AV82" s="12">
        <v>2847200</v>
      </c>
      <c r="AW82" s="49">
        <f t="shared" si="36"/>
        <v>-865534</v>
      </c>
      <c r="AX82" s="12">
        <v>6190020</v>
      </c>
      <c r="AY82" s="12">
        <v>4294300</v>
      </c>
      <c r="AZ82" s="49">
        <f t="shared" si="37"/>
        <v>-1895720</v>
      </c>
      <c r="BA82" s="12">
        <v>9827418</v>
      </c>
      <c r="BB82" s="12">
        <v>6398200</v>
      </c>
      <c r="BC82" s="49">
        <f t="shared" si="38"/>
        <v>-3429218</v>
      </c>
      <c r="BD82" s="12">
        <v>5309520</v>
      </c>
      <c r="BE82" s="12">
        <v>3333400</v>
      </c>
      <c r="BF82" s="49">
        <f t="shared" si="39"/>
        <v>-1976120</v>
      </c>
      <c r="BG82" s="12">
        <v>4967317</v>
      </c>
      <c r="BH82" s="12">
        <v>3370000</v>
      </c>
      <c r="BI82" s="49">
        <f t="shared" si="40"/>
        <v>-1597317</v>
      </c>
      <c r="BJ82" s="12">
        <v>7121117</v>
      </c>
      <c r="BK82" s="12">
        <v>4539100</v>
      </c>
      <c r="BL82" s="49">
        <f t="shared" si="41"/>
        <v>-2582017</v>
      </c>
      <c r="BM82" s="12">
        <v>19841248</v>
      </c>
      <c r="BN82" s="12">
        <v>14275346</v>
      </c>
      <c r="BO82" s="49">
        <f t="shared" si="42"/>
        <v>-5565902</v>
      </c>
    </row>
    <row r="83" spans="1:67" s="78" customFormat="1" ht="15.75">
      <c r="A83" s="3"/>
      <c r="B83" s="6" t="s">
        <v>32</v>
      </c>
      <c r="C83" s="10">
        <v>77434625</v>
      </c>
      <c r="D83" s="84"/>
      <c r="E83" s="10">
        <v>58263221</v>
      </c>
      <c r="F83" s="84"/>
      <c r="G83" s="49">
        <f t="shared" si="22"/>
        <v>-19171404</v>
      </c>
      <c r="H83" s="49">
        <v>34200092</v>
      </c>
      <c r="I83" s="49">
        <v>26480000</v>
      </c>
      <c r="J83" s="48">
        <f t="shared" si="23"/>
        <v>-7720092</v>
      </c>
      <c r="K83" s="12">
        <v>10307014</v>
      </c>
      <c r="L83" s="12">
        <v>7900000</v>
      </c>
      <c r="M83" s="49">
        <f t="shared" si="24"/>
        <v>-2407014</v>
      </c>
      <c r="N83" s="48">
        <v>2465217</v>
      </c>
      <c r="O83" s="48">
        <v>2031686</v>
      </c>
      <c r="P83" s="49">
        <f t="shared" si="25"/>
        <v>-433531</v>
      </c>
      <c r="Q83" s="19">
        <v>1852106</v>
      </c>
      <c r="R83" s="19">
        <v>1283373</v>
      </c>
      <c r="S83" s="49">
        <f t="shared" si="26"/>
        <v>-568733</v>
      </c>
      <c r="T83" s="10">
        <v>5036268</v>
      </c>
      <c r="U83" s="10">
        <v>3320193</v>
      </c>
      <c r="V83" s="51">
        <f t="shared" si="27"/>
        <v>-1716075</v>
      </c>
      <c r="W83" s="12">
        <v>3043537</v>
      </c>
      <c r="X83" s="12">
        <v>2319131</v>
      </c>
      <c r="Y83" s="51">
        <f t="shared" si="28"/>
        <v>-724406</v>
      </c>
      <c r="Z83" s="12">
        <v>3997994</v>
      </c>
      <c r="AA83" s="12">
        <v>3017326</v>
      </c>
      <c r="AB83" s="49">
        <f t="shared" si="29"/>
        <v>-980668</v>
      </c>
      <c r="AC83" s="12">
        <v>514575</v>
      </c>
      <c r="AD83" s="12">
        <v>463777</v>
      </c>
      <c r="AE83" s="49">
        <f t="shared" si="30"/>
        <v>-50798</v>
      </c>
      <c r="AF83" s="12">
        <v>1153232</v>
      </c>
      <c r="AG83" s="12">
        <v>955902</v>
      </c>
      <c r="AH83" s="48">
        <f t="shared" si="31"/>
        <v>-197330</v>
      </c>
      <c r="AI83" s="12">
        <v>460201</v>
      </c>
      <c r="AJ83" s="12">
        <v>334844</v>
      </c>
      <c r="AK83" s="49">
        <f t="shared" si="32"/>
        <v>-125357</v>
      </c>
      <c r="AL83" s="12">
        <v>2929620</v>
      </c>
      <c r="AM83" s="12">
        <v>1606530</v>
      </c>
      <c r="AN83" s="49">
        <f t="shared" si="33"/>
        <v>-1323090</v>
      </c>
      <c r="AO83" s="21">
        <v>1540093</v>
      </c>
      <c r="AP83" s="21">
        <v>1038234</v>
      </c>
      <c r="AQ83" s="49">
        <f t="shared" si="34"/>
        <v>-501859</v>
      </c>
      <c r="AR83" s="12">
        <v>515613</v>
      </c>
      <c r="AS83" s="12">
        <v>339066</v>
      </c>
      <c r="AT83" s="49">
        <f t="shared" si="35"/>
        <v>-176547</v>
      </c>
      <c r="AU83" s="12">
        <v>478717</v>
      </c>
      <c r="AV83" s="12">
        <v>366847</v>
      </c>
      <c r="AW83" s="49">
        <f t="shared" si="36"/>
        <v>-111870</v>
      </c>
      <c r="AX83" s="12">
        <v>930782</v>
      </c>
      <c r="AY83" s="12">
        <v>658282</v>
      </c>
      <c r="AZ83" s="49">
        <f t="shared" si="37"/>
        <v>-272500</v>
      </c>
      <c r="BA83" s="12">
        <v>992321</v>
      </c>
      <c r="BB83" s="12">
        <v>810000</v>
      </c>
      <c r="BC83" s="49">
        <f t="shared" si="38"/>
        <v>-182321</v>
      </c>
      <c r="BD83" s="12">
        <v>514575</v>
      </c>
      <c r="BE83" s="12">
        <v>363179</v>
      </c>
      <c r="BF83" s="49">
        <f t="shared" si="39"/>
        <v>-151396</v>
      </c>
      <c r="BG83" s="12">
        <v>1088145</v>
      </c>
      <c r="BH83" s="12">
        <v>801200</v>
      </c>
      <c r="BI83" s="49">
        <f t="shared" si="40"/>
        <v>-286945</v>
      </c>
      <c r="BJ83" s="12">
        <v>1007789</v>
      </c>
      <c r="BK83" s="12">
        <v>695825</v>
      </c>
      <c r="BL83" s="49">
        <f t="shared" si="41"/>
        <v>-311964</v>
      </c>
      <c r="BM83" s="12">
        <v>4406734</v>
      </c>
      <c r="BN83" s="12">
        <v>3477825</v>
      </c>
      <c r="BO83" s="49">
        <f t="shared" si="42"/>
        <v>-928909</v>
      </c>
    </row>
    <row r="84" spans="1:67" s="78" customFormat="1" ht="31.5">
      <c r="A84" s="3"/>
      <c r="B84" s="6" t="s">
        <v>33</v>
      </c>
      <c r="C84" s="10">
        <v>5238604311</v>
      </c>
      <c r="D84" s="84"/>
      <c r="E84" s="10">
        <v>3952701541</v>
      </c>
      <c r="F84" s="84"/>
      <c r="G84" s="49">
        <f t="shared" si="22"/>
        <v>-1285902770</v>
      </c>
      <c r="H84" s="49">
        <v>2917784000</v>
      </c>
      <c r="I84" s="49">
        <v>2180351800</v>
      </c>
      <c r="J84" s="48">
        <f t="shared" si="23"/>
        <v>-737432200</v>
      </c>
      <c r="K84" s="12">
        <v>680270800</v>
      </c>
      <c r="L84" s="12">
        <v>519749209</v>
      </c>
      <c r="M84" s="49">
        <f t="shared" si="24"/>
        <v>-160521591</v>
      </c>
      <c r="N84" s="48">
        <v>153510500</v>
      </c>
      <c r="O84" s="48">
        <v>121013734</v>
      </c>
      <c r="P84" s="49">
        <f t="shared" si="25"/>
        <v>-32496766</v>
      </c>
      <c r="Q84" s="19">
        <v>112627400</v>
      </c>
      <c r="R84" s="19">
        <v>87011000</v>
      </c>
      <c r="S84" s="49">
        <f t="shared" si="26"/>
        <v>-25616400</v>
      </c>
      <c r="T84" s="10">
        <v>226129600</v>
      </c>
      <c r="U84" s="10">
        <v>172268800</v>
      </c>
      <c r="V84" s="51">
        <f t="shared" si="27"/>
        <v>-53860800</v>
      </c>
      <c r="W84" s="12">
        <v>163387200</v>
      </c>
      <c r="X84" s="12">
        <v>127626100</v>
      </c>
      <c r="Y84" s="51">
        <f t="shared" si="28"/>
        <v>-35761100</v>
      </c>
      <c r="Z84" s="12">
        <v>222049500</v>
      </c>
      <c r="AA84" s="12">
        <v>173063000</v>
      </c>
      <c r="AB84" s="49">
        <f t="shared" si="29"/>
        <v>-48986500</v>
      </c>
      <c r="AC84" s="12">
        <v>28975900</v>
      </c>
      <c r="AD84" s="12">
        <v>22217700</v>
      </c>
      <c r="AE84" s="49">
        <f t="shared" si="30"/>
        <v>-6758200</v>
      </c>
      <c r="AF84" s="12">
        <v>29312111</v>
      </c>
      <c r="AG84" s="12">
        <v>21540661</v>
      </c>
      <c r="AH84" s="48">
        <f t="shared" si="31"/>
        <v>-7771450</v>
      </c>
      <c r="AI84" s="12">
        <v>21113700</v>
      </c>
      <c r="AJ84" s="12">
        <v>16782900</v>
      </c>
      <c r="AK84" s="49">
        <f t="shared" si="32"/>
        <v>-4330800</v>
      </c>
      <c r="AL84" s="12">
        <v>106750300</v>
      </c>
      <c r="AM84" s="12">
        <v>80500000</v>
      </c>
      <c r="AN84" s="49">
        <f t="shared" si="33"/>
        <v>-26250300</v>
      </c>
      <c r="AO84" s="21">
        <v>78494500</v>
      </c>
      <c r="AP84" s="21">
        <v>63086000</v>
      </c>
      <c r="AQ84" s="49">
        <f t="shared" si="34"/>
        <v>-15408500</v>
      </c>
      <c r="AR84" s="12">
        <v>36725400</v>
      </c>
      <c r="AS84" s="12">
        <v>27786158</v>
      </c>
      <c r="AT84" s="49">
        <f t="shared" si="35"/>
        <v>-8939242</v>
      </c>
      <c r="AU84" s="12">
        <v>38470300</v>
      </c>
      <c r="AV84" s="12">
        <v>30260000</v>
      </c>
      <c r="AW84" s="49">
        <f t="shared" si="36"/>
        <v>-8210300</v>
      </c>
      <c r="AX84" s="12">
        <v>55340000</v>
      </c>
      <c r="AY84" s="12">
        <v>40887000</v>
      </c>
      <c r="AZ84" s="49">
        <f t="shared" si="37"/>
        <v>-14453000</v>
      </c>
      <c r="BA84" s="12">
        <v>61769700</v>
      </c>
      <c r="BB84" s="12">
        <v>47066287</v>
      </c>
      <c r="BC84" s="49">
        <f t="shared" si="38"/>
        <v>-14703413</v>
      </c>
      <c r="BD84" s="12">
        <v>26422200</v>
      </c>
      <c r="BE84" s="12">
        <v>20227500</v>
      </c>
      <c r="BF84" s="49">
        <f t="shared" si="39"/>
        <v>-6194700</v>
      </c>
      <c r="BG84" s="12">
        <v>59576800</v>
      </c>
      <c r="BH84" s="12">
        <v>45605000</v>
      </c>
      <c r="BI84" s="49">
        <f t="shared" si="40"/>
        <v>-13971800</v>
      </c>
      <c r="BJ84" s="12">
        <v>38796900</v>
      </c>
      <c r="BK84" s="12">
        <v>22658692</v>
      </c>
      <c r="BL84" s="49">
        <f t="shared" si="41"/>
        <v>-16138208</v>
      </c>
      <c r="BM84" s="12">
        <v>181097500</v>
      </c>
      <c r="BN84" s="12">
        <v>133000000</v>
      </c>
      <c r="BO84" s="49">
        <f t="shared" si="42"/>
        <v>-48097500</v>
      </c>
    </row>
    <row r="85" spans="1:67" s="78" customFormat="1" ht="47.25">
      <c r="A85" s="3"/>
      <c r="B85" s="6" t="s">
        <v>49</v>
      </c>
      <c r="C85" s="10">
        <v>31956300</v>
      </c>
      <c r="D85" s="84"/>
      <c r="E85" s="10">
        <v>19928000</v>
      </c>
      <c r="F85" s="84"/>
      <c r="G85" s="49">
        <f t="shared" si="22"/>
        <v>-12028300</v>
      </c>
      <c r="H85" s="10">
        <v>18705300</v>
      </c>
      <c r="I85" s="10">
        <v>11245621</v>
      </c>
      <c r="J85" s="48">
        <f t="shared" si="23"/>
        <v>-7459679</v>
      </c>
      <c r="K85" s="12">
        <v>4234800</v>
      </c>
      <c r="L85" s="12">
        <v>2904570</v>
      </c>
      <c r="M85" s="49">
        <f t="shared" si="24"/>
        <v>-1330230</v>
      </c>
      <c r="N85" s="48">
        <v>680300</v>
      </c>
      <c r="O85" s="48">
        <v>459350</v>
      </c>
      <c r="P85" s="49">
        <f t="shared" si="25"/>
        <v>-220950</v>
      </c>
      <c r="Q85" s="19">
        <v>582300</v>
      </c>
      <c r="R85" s="19">
        <v>336580</v>
      </c>
      <c r="S85" s="49">
        <f t="shared" si="26"/>
        <v>-245720</v>
      </c>
      <c r="T85" s="10">
        <v>1596100</v>
      </c>
      <c r="U85" s="10">
        <v>726730</v>
      </c>
      <c r="V85" s="51">
        <f t="shared" si="27"/>
        <v>-869370</v>
      </c>
      <c r="W85" s="12">
        <v>1209000</v>
      </c>
      <c r="X85" s="12">
        <v>977909</v>
      </c>
      <c r="Y85" s="51">
        <f t="shared" si="28"/>
        <v>-231091</v>
      </c>
      <c r="Z85" s="12">
        <v>1514200</v>
      </c>
      <c r="AA85" s="12">
        <v>1012546</v>
      </c>
      <c r="AB85" s="49">
        <f t="shared" si="29"/>
        <v>-501654</v>
      </c>
      <c r="AC85" s="12">
        <v>95100</v>
      </c>
      <c r="AD85" s="12">
        <v>62400</v>
      </c>
      <c r="AE85" s="49">
        <f t="shared" si="30"/>
        <v>-32700</v>
      </c>
      <c r="AF85" s="12">
        <v>501700</v>
      </c>
      <c r="AG85" s="12">
        <v>383550</v>
      </c>
      <c r="AH85" s="48">
        <f t="shared" si="31"/>
        <v>-118150</v>
      </c>
      <c r="AI85" s="12">
        <v>50000</v>
      </c>
      <c r="AJ85" s="12">
        <v>30476</v>
      </c>
      <c r="AK85" s="49">
        <f t="shared" si="32"/>
        <v>-19524</v>
      </c>
      <c r="AL85" s="12">
        <v>179800</v>
      </c>
      <c r="AM85" s="12">
        <v>113000</v>
      </c>
      <c r="AN85" s="49">
        <f t="shared" si="33"/>
        <v>-66800</v>
      </c>
      <c r="AO85" s="21">
        <v>156700</v>
      </c>
      <c r="AP85" s="21">
        <v>135850</v>
      </c>
      <c r="AQ85" s="49">
        <f t="shared" si="34"/>
        <v>-20850</v>
      </c>
      <c r="AR85" s="12">
        <v>128400</v>
      </c>
      <c r="AS85" s="12">
        <v>89329</v>
      </c>
      <c r="AT85" s="49">
        <f t="shared" si="35"/>
        <v>-39071</v>
      </c>
      <c r="AU85" s="12">
        <v>26800</v>
      </c>
      <c r="AV85" s="12">
        <v>19731</v>
      </c>
      <c r="AW85" s="49">
        <f t="shared" si="36"/>
        <v>-7069</v>
      </c>
      <c r="AX85" s="12">
        <v>397500</v>
      </c>
      <c r="AY85" s="12">
        <v>229740</v>
      </c>
      <c r="AZ85" s="49">
        <f t="shared" si="37"/>
        <v>-167760</v>
      </c>
      <c r="BA85" s="12">
        <v>208200</v>
      </c>
      <c r="BB85" s="12">
        <v>134092</v>
      </c>
      <c r="BC85" s="49">
        <f t="shared" si="38"/>
        <v>-74108</v>
      </c>
      <c r="BD85" s="12">
        <v>109200</v>
      </c>
      <c r="BE85" s="12">
        <v>54235</v>
      </c>
      <c r="BF85" s="49">
        <f t="shared" si="39"/>
        <v>-54965</v>
      </c>
      <c r="BG85" s="12">
        <v>472900</v>
      </c>
      <c r="BH85" s="12">
        <v>286182</v>
      </c>
      <c r="BI85" s="49">
        <f t="shared" si="40"/>
        <v>-186718</v>
      </c>
      <c r="BJ85" s="12">
        <v>112300</v>
      </c>
      <c r="BK85" s="12">
        <v>104068</v>
      </c>
      <c r="BL85" s="49">
        <f t="shared" si="41"/>
        <v>-8232</v>
      </c>
      <c r="BM85" s="12">
        <v>995700</v>
      </c>
      <c r="BN85" s="12">
        <v>622040</v>
      </c>
      <c r="BO85" s="49">
        <f t="shared" si="42"/>
        <v>-373660</v>
      </c>
    </row>
    <row r="86" spans="1:67" s="78" customFormat="1" ht="47.25">
      <c r="A86" s="3"/>
      <c r="B86" s="6" t="s">
        <v>41</v>
      </c>
      <c r="C86" s="10">
        <v>116904060</v>
      </c>
      <c r="D86" s="84"/>
      <c r="E86" s="10">
        <v>116846425</v>
      </c>
      <c r="F86" s="84"/>
      <c r="G86" s="49">
        <f t="shared" si="22"/>
        <v>-57635</v>
      </c>
      <c r="H86" s="10">
        <v>46325725</v>
      </c>
      <c r="I86" s="10">
        <v>46270659</v>
      </c>
      <c r="J86" s="48">
        <f t="shared" si="23"/>
        <v>-55066</v>
      </c>
      <c r="K86" s="12">
        <v>28434056</v>
      </c>
      <c r="L86" s="12">
        <v>28434055</v>
      </c>
      <c r="M86" s="49">
        <f t="shared" si="24"/>
        <v>-1</v>
      </c>
      <c r="N86" s="48">
        <v>2161501</v>
      </c>
      <c r="O86" s="48">
        <v>2161500</v>
      </c>
      <c r="P86" s="49">
        <f t="shared" si="25"/>
        <v>-1</v>
      </c>
      <c r="Q86" s="19">
        <v>4166625</v>
      </c>
      <c r="R86" s="19">
        <v>4166624</v>
      </c>
      <c r="S86" s="49">
        <f t="shared" si="26"/>
        <v>-1</v>
      </c>
      <c r="T86" s="10">
        <v>6712622</v>
      </c>
      <c r="U86" s="10">
        <v>6712622</v>
      </c>
      <c r="V86" s="51">
        <f t="shared" si="27"/>
        <v>0</v>
      </c>
      <c r="W86" s="12">
        <v>4402121</v>
      </c>
      <c r="X86" s="12">
        <v>4402121</v>
      </c>
      <c r="Y86" s="51">
        <f t="shared" si="28"/>
        <v>0</v>
      </c>
      <c r="Z86" s="12">
        <v>5423362</v>
      </c>
      <c r="AA86" s="12">
        <v>5423362</v>
      </c>
      <c r="AB86" s="49">
        <f t="shared" si="29"/>
        <v>0</v>
      </c>
      <c r="AC86" s="12">
        <v>2297371</v>
      </c>
      <c r="AD86" s="12">
        <v>2297371</v>
      </c>
      <c r="AE86" s="49">
        <f t="shared" si="30"/>
        <v>0</v>
      </c>
      <c r="AF86" s="12">
        <v>1031334</v>
      </c>
      <c r="AG86" s="12">
        <v>1031333</v>
      </c>
      <c r="AH86" s="48">
        <f t="shared" si="31"/>
        <v>-1</v>
      </c>
      <c r="AI86" s="12">
        <v>743580</v>
      </c>
      <c r="AJ86" s="12">
        <v>743579</v>
      </c>
      <c r="AK86" s="49">
        <f t="shared" si="32"/>
        <v>-1</v>
      </c>
      <c r="AL86" s="12">
        <v>2284664</v>
      </c>
      <c r="AM86" s="12">
        <v>2284663</v>
      </c>
      <c r="AN86" s="49">
        <f t="shared" si="33"/>
        <v>-1</v>
      </c>
      <c r="AO86" s="21">
        <v>2217315</v>
      </c>
      <c r="AP86" s="21">
        <v>2215832</v>
      </c>
      <c r="AQ86" s="49">
        <f t="shared" si="34"/>
        <v>-1483</v>
      </c>
      <c r="AR86" s="12">
        <v>797382</v>
      </c>
      <c r="AS86" s="12">
        <v>797382</v>
      </c>
      <c r="AT86" s="49">
        <f t="shared" si="35"/>
        <v>0</v>
      </c>
      <c r="AU86" s="12">
        <v>715845</v>
      </c>
      <c r="AV86" s="12">
        <v>715844</v>
      </c>
      <c r="AW86" s="49">
        <f t="shared" si="36"/>
        <v>-1</v>
      </c>
      <c r="AX86" s="12">
        <v>1142597</v>
      </c>
      <c r="AY86" s="12">
        <v>1142596</v>
      </c>
      <c r="AZ86" s="49">
        <f t="shared" si="37"/>
        <v>-1</v>
      </c>
      <c r="BA86" s="12">
        <v>1458162</v>
      </c>
      <c r="BB86" s="12">
        <v>1458161</v>
      </c>
      <c r="BC86" s="49">
        <f t="shared" si="38"/>
        <v>-1</v>
      </c>
      <c r="BD86" s="12">
        <v>1171000</v>
      </c>
      <c r="BE86" s="12">
        <v>1169925</v>
      </c>
      <c r="BF86" s="49">
        <f t="shared" si="39"/>
        <v>-1075</v>
      </c>
      <c r="BG86" s="12">
        <v>591932</v>
      </c>
      <c r="BH86" s="12">
        <v>591931</v>
      </c>
      <c r="BI86" s="49">
        <f t="shared" si="40"/>
        <v>-1</v>
      </c>
      <c r="BJ86" s="12">
        <v>536354</v>
      </c>
      <c r="BK86" s="12">
        <v>536353</v>
      </c>
      <c r="BL86" s="49">
        <f t="shared" si="41"/>
        <v>-1</v>
      </c>
      <c r="BM86" s="12">
        <v>4290512</v>
      </c>
      <c r="BN86" s="12">
        <v>4290511</v>
      </c>
      <c r="BO86" s="49">
        <f t="shared" si="42"/>
        <v>-1</v>
      </c>
    </row>
    <row r="87" spans="1:67" s="78" customFormat="1" ht="47.25">
      <c r="A87" s="3"/>
      <c r="B87" s="6" t="s">
        <v>42</v>
      </c>
      <c r="C87" s="10">
        <v>30900</v>
      </c>
      <c r="D87" s="84"/>
      <c r="E87" s="10">
        <v>23059</v>
      </c>
      <c r="F87" s="84"/>
      <c r="G87" s="49">
        <f t="shared" si="22"/>
        <v>-7841</v>
      </c>
      <c r="H87" s="10">
        <v>15450</v>
      </c>
      <c r="I87" s="10">
        <v>11530</v>
      </c>
      <c r="J87" s="48">
        <f t="shared" si="23"/>
        <v>-3920</v>
      </c>
      <c r="K87" s="12"/>
      <c r="L87" s="12"/>
      <c r="M87" s="49">
        <f t="shared" si="24"/>
        <v>0</v>
      </c>
      <c r="N87" s="48"/>
      <c r="O87" s="48"/>
      <c r="P87" s="49">
        <f t="shared" si="25"/>
        <v>0</v>
      </c>
      <c r="Q87" s="19"/>
      <c r="R87" s="19"/>
      <c r="S87" s="49">
        <f t="shared" si="26"/>
        <v>0</v>
      </c>
      <c r="T87" s="10"/>
      <c r="U87" s="10"/>
      <c r="V87" s="51">
        <f t="shared" si="27"/>
        <v>0</v>
      </c>
      <c r="W87" s="12"/>
      <c r="X87" s="12"/>
      <c r="Y87" s="51">
        <f t="shared" si="28"/>
        <v>0</v>
      </c>
      <c r="Z87" s="12"/>
      <c r="AA87" s="12"/>
      <c r="AB87" s="49">
        <f t="shared" si="29"/>
        <v>0</v>
      </c>
      <c r="AC87" s="80"/>
      <c r="AD87" s="80"/>
      <c r="AE87" s="49">
        <f t="shared" si="30"/>
        <v>0</v>
      </c>
      <c r="AF87" s="12"/>
      <c r="AG87" s="12"/>
      <c r="AH87" s="48">
        <f t="shared" si="31"/>
        <v>0</v>
      </c>
      <c r="AI87" s="12"/>
      <c r="AJ87" s="12"/>
      <c r="AK87" s="49">
        <f t="shared" si="32"/>
        <v>0</v>
      </c>
      <c r="AL87" s="12"/>
      <c r="AM87" s="12"/>
      <c r="AN87" s="49">
        <f t="shared" si="33"/>
        <v>0</v>
      </c>
      <c r="AO87" s="21"/>
      <c r="AP87" s="21"/>
      <c r="AQ87" s="49">
        <f t="shared" si="34"/>
        <v>0</v>
      </c>
      <c r="AR87" s="12"/>
      <c r="AS87" s="12"/>
      <c r="AT87" s="49">
        <f t="shared" si="35"/>
        <v>0</v>
      </c>
      <c r="AU87" s="12"/>
      <c r="AV87" s="12"/>
      <c r="AW87" s="49">
        <f t="shared" si="36"/>
        <v>0</v>
      </c>
      <c r="AX87" s="12"/>
      <c r="AY87" s="12"/>
      <c r="AZ87" s="49">
        <f t="shared" si="37"/>
        <v>0</v>
      </c>
      <c r="BA87" s="12"/>
      <c r="BB87" s="12"/>
      <c r="BC87" s="49">
        <f t="shared" si="38"/>
        <v>0</v>
      </c>
      <c r="BD87" s="12"/>
      <c r="BE87" s="12"/>
      <c r="BF87" s="49">
        <f t="shared" si="39"/>
        <v>0</v>
      </c>
      <c r="BG87" s="12"/>
      <c r="BH87" s="12"/>
      <c r="BI87" s="49">
        <f t="shared" si="40"/>
        <v>0</v>
      </c>
      <c r="BJ87" s="12"/>
      <c r="BK87" s="12"/>
      <c r="BL87" s="49">
        <f t="shared" si="41"/>
        <v>0</v>
      </c>
      <c r="BM87" s="12">
        <v>15450</v>
      </c>
      <c r="BN87" s="12">
        <v>11530</v>
      </c>
      <c r="BO87" s="49">
        <f t="shared" si="42"/>
        <v>-3920</v>
      </c>
    </row>
    <row r="88" spans="1:67" s="78" customFormat="1" ht="31.5">
      <c r="A88" s="3"/>
      <c r="B88" s="6" t="s">
        <v>43</v>
      </c>
      <c r="C88" s="10">
        <v>1030115600</v>
      </c>
      <c r="D88" s="84"/>
      <c r="E88" s="10">
        <v>672112727</v>
      </c>
      <c r="F88" s="84"/>
      <c r="G88" s="49">
        <f t="shared" si="22"/>
        <v>-358002873</v>
      </c>
      <c r="H88" s="10">
        <v>621953600</v>
      </c>
      <c r="I88" s="10">
        <v>381264807</v>
      </c>
      <c r="J88" s="48">
        <f t="shared" si="23"/>
        <v>-240688793</v>
      </c>
      <c r="K88" s="12">
        <v>111497000</v>
      </c>
      <c r="L88" s="12">
        <v>81274030</v>
      </c>
      <c r="M88" s="49">
        <f t="shared" si="24"/>
        <v>-30222970</v>
      </c>
      <c r="N88" s="48">
        <v>22637000</v>
      </c>
      <c r="O88" s="48">
        <v>15913160</v>
      </c>
      <c r="P88" s="70">
        <f t="shared" si="25"/>
        <v>-6723840</v>
      </c>
      <c r="Q88" s="19">
        <v>10413000</v>
      </c>
      <c r="R88" s="19">
        <v>7787025</v>
      </c>
      <c r="S88" s="49">
        <f t="shared" si="26"/>
        <v>-2625975</v>
      </c>
      <c r="T88" s="10">
        <v>51497000</v>
      </c>
      <c r="U88" s="10">
        <v>35475286</v>
      </c>
      <c r="V88" s="51">
        <f t="shared" si="27"/>
        <v>-16021714</v>
      </c>
      <c r="W88" s="12">
        <v>25730000</v>
      </c>
      <c r="X88" s="12">
        <v>17146766</v>
      </c>
      <c r="Y88" s="51">
        <f t="shared" si="28"/>
        <v>-8583234</v>
      </c>
      <c r="Z88" s="12">
        <v>34007000</v>
      </c>
      <c r="AA88" s="12">
        <v>24776010</v>
      </c>
      <c r="AB88" s="49">
        <f t="shared" si="29"/>
        <v>-9230990</v>
      </c>
      <c r="AC88" s="12">
        <v>8101000</v>
      </c>
      <c r="AD88" s="12">
        <v>5255000</v>
      </c>
      <c r="AE88" s="49">
        <f t="shared" si="30"/>
        <v>-2846000</v>
      </c>
      <c r="AF88" s="12">
        <v>10735000</v>
      </c>
      <c r="AG88" s="12">
        <v>7295520</v>
      </c>
      <c r="AH88" s="48">
        <f t="shared" si="31"/>
        <v>-3439480</v>
      </c>
      <c r="AI88" s="12">
        <v>6756000</v>
      </c>
      <c r="AJ88" s="12">
        <v>4964000</v>
      </c>
      <c r="AK88" s="49">
        <f t="shared" si="32"/>
        <v>-1792000</v>
      </c>
      <c r="AL88" s="12">
        <v>12672000</v>
      </c>
      <c r="AM88" s="12">
        <v>9357000</v>
      </c>
      <c r="AN88" s="49">
        <f t="shared" si="33"/>
        <v>-3315000</v>
      </c>
      <c r="AO88" s="21">
        <v>15313000</v>
      </c>
      <c r="AP88" s="21">
        <v>10711616</v>
      </c>
      <c r="AQ88" s="49">
        <f t="shared" si="34"/>
        <v>-4601384</v>
      </c>
      <c r="AR88" s="12">
        <v>7405000</v>
      </c>
      <c r="AS88" s="12">
        <v>5219552</v>
      </c>
      <c r="AT88" s="49">
        <f t="shared" si="35"/>
        <v>-2185448</v>
      </c>
      <c r="AU88" s="12">
        <v>4883000</v>
      </c>
      <c r="AV88" s="12">
        <v>3708204</v>
      </c>
      <c r="AW88" s="49">
        <f t="shared" si="36"/>
        <v>-1174796</v>
      </c>
      <c r="AX88" s="12">
        <v>9125000</v>
      </c>
      <c r="AY88" s="12">
        <v>6303639</v>
      </c>
      <c r="AZ88" s="49">
        <f t="shared" si="37"/>
        <v>-2821361</v>
      </c>
      <c r="BA88" s="12">
        <v>14627000</v>
      </c>
      <c r="BB88" s="12">
        <v>10093198</v>
      </c>
      <c r="BC88" s="49">
        <f t="shared" si="38"/>
        <v>-4533802</v>
      </c>
      <c r="BD88" s="12">
        <v>5868000</v>
      </c>
      <c r="BE88" s="12">
        <v>4587682</v>
      </c>
      <c r="BF88" s="49">
        <f t="shared" si="39"/>
        <v>-1280318</v>
      </c>
      <c r="BG88" s="12">
        <v>10681000</v>
      </c>
      <c r="BH88" s="12">
        <v>8356967</v>
      </c>
      <c r="BI88" s="49">
        <f t="shared" si="40"/>
        <v>-2324033</v>
      </c>
      <c r="BJ88" s="12">
        <v>6884000</v>
      </c>
      <c r="BK88" s="12">
        <v>5073710</v>
      </c>
      <c r="BL88" s="49">
        <f t="shared" si="41"/>
        <v>-1810290</v>
      </c>
      <c r="BM88" s="12">
        <v>39331000</v>
      </c>
      <c r="BN88" s="12">
        <v>27549556</v>
      </c>
      <c r="BO88" s="49">
        <f t="shared" si="42"/>
        <v>-11781444</v>
      </c>
    </row>
    <row r="89" spans="1:67" s="78" customFormat="1" ht="63">
      <c r="A89" s="3"/>
      <c r="B89" s="6" t="s">
        <v>44</v>
      </c>
      <c r="C89" s="10">
        <v>7076000</v>
      </c>
      <c r="D89" s="84"/>
      <c r="E89" s="10">
        <v>3363124</v>
      </c>
      <c r="F89" s="84"/>
      <c r="G89" s="49">
        <f t="shared" si="22"/>
        <v>-3712876</v>
      </c>
      <c r="H89" s="49">
        <v>1780000</v>
      </c>
      <c r="I89" s="49">
        <v>1226801</v>
      </c>
      <c r="J89" s="48">
        <f t="shared" si="23"/>
        <v>-553199</v>
      </c>
      <c r="K89" s="12">
        <v>634000</v>
      </c>
      <c r="L89" s="12">
        <v>380851</v>
      </c>
      <c r="M89" s="49">
        <f t="shared" si="24"/>
        <v>-253149</v>
      </c>
      <c r="N89" s="48">
        <v>265000</v>
      </c>
      <c r="O89" s="48">
        <v>169846</v>
      </c>
      <c r="P89" s="49">
        <f t="shared" si="25"/>
        <v>-95154</v>
      </c>
      <c r="Q89" s="19">
        <v>398920</v>
      </c>
      <c r="R89" s="19">
        <v>310249</v>
      </c>
      <c r="S89" s="49">
        <f t="shared" si="26"/>
        <v>-88671</v>
      </c>
      <c r="T89" s="10">
        <v>342000</v>
      </c>
      <c r="U89" s="10">
        <v>26540</v>
      </c>
      <c r="V89" s="51">
        <f t="shared" si="27"/>
        <v>-315460</v>
      </c>
      <c r="W89" s="12">
        <v>415000</v>
      </c>
      <c r="X89" s="12">
        <v>200063</v>
      </c>
      <c r="Y89" s="51">
        <f t="shared" si="28"/>
        <v>-214937</v>
      </c>
      <c r="Z89" s="12">
        <v>397700</v>
      </c>
      <c r="AA89" s="12">
        <v>137419</v>
      </c>
      <c r="AB89" s="49">
        <f t="shared" si="29"/>
        <v>-260281</v>
      </c>
      <c r="AC89" s="12">
        <v>161000</v>
      </c>
      <c r="AD89" s="12">
        <v>134068</v>
      </c>
      <c r="AE89" s="49">
        <f t="shared" si="30"/>
        <v>-26932</v>
      </c>
      <c r="AF89" s="12">
        <v>165000</v>
      </c>
      <c r="AG89" s="12"/>
      <c r="AH89" s="48">
        <f t="shared" si="31"/>
        <v>-165000</v>
      </c>
      <c r="AI89" s="12">
        <v>70300</v>
      </c>
      <c r="AJ89" s="12">
        <v>65115</v>
      </c>
      <c r="AK89" s="49">
        <f t="shared" si="32"/>
        <v>-5185</v>
      </c>
      <c r="AL89" s="12">
        <v>166000</v>
      </c>
      <c r="AM89" s="12">
        <v>119466</v>
      </c>
      <c r="AN89" s="49">
        <f t="shared" si="33"/>
        <v>-46534</v>
      </c>
      <c r="AO89" s="21">
        <v>203000</v>
      </c>
      <c r="AP89" s="21"/>
      <c r="AQ89" s="49">
        <f t="shared" si="34"/>
        <v>-203000</v>
      </c>
      <c r="AR89" s="12">
        <v>303000</v>
      </c>
      <c r="AS89" s="12">
        <v>96342</v>
      </c>
      <c r="AT89" s="49">
        <f t="shared" si="35"/>
        <v>-206658</v>
      </c>
      <c r="AU89" s="12">
        <v>208080</v>
      </c>
      <c r="AV89" s="12"/>
      <c r="AW89" s="49">
        <f t="shared" si="36"/>
        <v>-208080</v>
      </c>
      <c r="AX89" s="12">
        <v>165000</v>
      </c>
      <c r="AY89" s="12"/>
      <c r="AZ89" s="49">
        <f t="shared" si="37"/>
        <v>-165000</v>
      </c>
      <c r="BA89" s="12">
        <v>274000</v>
      </c>
      <c r="BB89" s="12"/>
      <c r="BC89" s="49">
        <f t="shared" si="38"/>
        <v>-274000</v>
      </c>
      <c r="BD89" s="12">
        <v>308000</v>
      </c>
      <c r="BE89" s="12"/>
      <c r="BF89" s="49">
        <f t="shared" si="39"/>
        <v>-308000</v>
      </c>
      <c r="BG89" s="12">
        <v>153000</v>
      </c>
      <c r="BH89" s="12">
        <v>100093</v>
      </c>
      <c r="BI89" s="49">
        <f t="shared" si="40"/>
        <v>-52907</v>
      </c>
      <c r="BJ89" s="12">
        <v>303000</v>
      </c>
      <c r="BK89" s="12">
        <v>101446</v>
      </c>
      <c r="BL89" s="49">
        <f t="shared" si="41"/>
        <v>-201554</v>
      </c>
      <c r="BM89" s="12">
        <v>364000</v>
      </c>
      <c r="BN89" s="12">
        <v>294827</v>
      </c>
      <c r="BO89" s="49">
        <f t="shared" si="42"/>
        <v>-69173</v>
      </c>
    </row>
    <row r="90" spans="1:67" s="78" customFormat="1" ht="63">
      <c r="A90" s="3"/>
      <c r="B90" s="6" t="s">
        <v>45</v>
      </c>
      <c r="C90" s="10">
        <v>364377500</v>
      </c>
      <c r="D90" s="84"/>
      <c r="E90" s="10">
        <v>241872477</v>
      </c>
      <c r="F90" s="84"/>
      <c r="G90" s="49">
        <f t="shared" si="22"/>
        <v>-122505023</v>
      </c>
      <c r="H90" s="10">
        <v>148214500</v>
      </c>
      <c r="I90" s="10">
        <v>100062547</v>
      </c>
      <c r="J90" s="48">
        <f t="shared" si="23"/>
        <v>-48151953</v>
      </c>
      <c r="K90" s="12">
        <v>44143000</v>
      </c>
      <c r="L90" s="12">
        <v>30200590</v>
      </c>
      <c r="M90" s="49">
        <f t="shared" si="24"/>
        <v>-13942410</v>
      </c>
      <c r="N90" s="48">
        <v>10848000</v>
      </c>
      <c r="O90" s="48">
        <v>7544562</v>
      </c>
      <c r="P90" s="49">
        <f t="shared" si="25"/>
        <v>-3303438</v>
      </c>
      <c r="Q90" s="19">
        <v>8783000</v>
      </c>
      <c r="R90" s="19">
        <v>6552391</v>
      </c>
      <c r="S90" s="49">
        <f t="shared" si="26"/>
        <v>-2230609</v>
      </c>
      <c r="T90" s="10">
        <v>27097000</v>
      </c>
      <c r="U90" s="10">
        <v>18324452</v>
      </c>
      <c r="V90" s="51">
        <f t="shared" si="27"/>
        <v>-8772548</v>
      </c>
      <c r="W90" s="12">
        <v>15656000</v>
      </c>
      <c r="X90" s="12">
        <v>10950848</v>
      </c>
      <c r="Y90" s="51">
        <f t="shared" si="28"/>
        <v>-4705152</v>
      </c>
      <c r="Z90" s="12">
        <v>19290000</v>
      </c>
      <c r="AA90" s="12">
        <v>12390602</v>
      </c>
      <c r="AB90" s="49">
        <f t="shared" si="29"/>
        <v>-6899398</v>
      </c>
      <c r="AC90" s="12">
        <v>3930000</v>
      </c>
      <c r="AD90" s="12">
        <v>2852468</v>
      </c>
      <c r="AE90" s="49">
        <f t="shared" si="30"/>
        <v>-1077532</v>
      </c>
      <c r="AF90" s="12">
        <v>4980000</v>
      </c>
      <c r="AG90" s="12">
        <v>3113997</v>
      </c>
      <c r="AH90" s="48">
        <f t="shared" si="31"/>
        <v>-1866003</v>
      </c>
      <c r="AI90" s="12">
        <v>1858000</v>
      </c>
      <c r="AJ90" s="12">
        <v>1212346</v>
      </c>
      <c r="AK90" s="49">
        <f t="shared" si="32"/>
        <v>-645654</v>
      </c>
      <c r="AL90" s="12">
        <v>9191000</v>
      </c>
      <c r="AM90" s="12">
        <v>4941465</v>
      </c>
      <c r="AN90" s="49">
        <f t="shared" si="33"/>
        <v>-4249535</v>
      </c>
      <c r="AO90" s="21">
        <v>11265000</v>
      </c>
      <c r="AP90" s="21">
        <v>6544966</v>
      </c>
      <c r="AQ90" s="49">
        <f t="shared" si="34"/>
        <v>-4720034</v>
      </c>
      <c r="AR90" s="12">
        <v>4600000</v>
      </c>
      <c r="AS90" s="12">
        <v>3439939</v>
      </c>
      <c r="AT90" s="49">
        <f t="shared" si="35"/>
        <v>-1160061</v>
      </c>
      <c r="AU90" s="12">
        <v>3042000</v>
      </c>
      <c r="AV90" s="12">
        <v>2092280</v>
      </c>
      <c r="AW90" s="49">
        <f t="shared" si="36"/>
        <v>-949720</v>
      </c>
      <c r="AX90" s="12">
        <v>5317000</v>
      </c>
      <c r="AY90" s="12">
        <v>3175186</v>
      </c>
      <c r="AZ90" s="49">
        <f t="shared" si="37"/>
        <v>-2141814</v>
      </c>
      <c r="BA90" s="12">
        <v>7487000</v>
      </c>
      <c r="BB90" s="12">
        <v>4740986</v>
      </c>
      <c r="BC90" s="49">
        <f t="shared" si="38"/>
        <v>-2746014</v>
      </c>
      <c r="BD90" s="12">
        <v>4835000</v>
      </c>
      <c r="BE90" s="12">
        <v>2682068</v>
      </c>
      <c r="BF90" s="49">
        <f t="shared" si="39"/>
        <v>-2152932</v>
      </c>
      <c r="BG90" s="12">
        <v>9310000</v>
      </c>
      <c r="BH90" s="12">
        <v>5542213</v>
      </c>
      <c r="BI90" s="49">
        <f t="shared" si="40"/>
        <v>-3767787</v>
      </c>
      <c r="BJ90" s="12">
        <v>4980000</v>
      </c>
      <c r="BK90" s="12">
        <v>3207407</v>
      </c>
      <c r="BL90" s="49">
        <f t="shared" si="41"/>
        <v>-1772593</v>
      </c>
      <c r="BM90" s="12">
        <v>19551000</v>
      </c>
      <c r="BN90" s="12">
        <v>12301164</v>
      </c>
      <c r="BO90" s="49">
        <f t="shared" si="42"/>
        <v>-7249836</v>
      </c>
    </row>
    <row r="91" spans="1:67" s="78" customFormat="1" ht="47.25">
      <c r="A91" s="3"/>
      <c r="B91" s="6" t="s">
        <v>50</v>
      </c>
      <c r="C91" s="10">
        <v>35239000</v>
      </c>
      <c r="D91" s="84"/>
      <c r="E91" s="10">
        <v>23993271</v>
      </c>
      <c r="F91" s="84"/>
      <c r="G91" s="49">
        <f t="shared" si="22"/>
        <v>-11245729</v>
      </c>
      <c r="H91" s="49">
        <v>13197000</v>
      </c>
      <c r="I91" s="49">
        <v>9284908</v>
      </c>
      <c r="J91" s="48">
        <f t="shared" si="23"/>
        <v>-3912092</v>
      </c>
      <c r="K91" s="12">
        <v>4073000</v>
      </c>
      <c r="L91" s="12">
        <v>3284782</v>
      </c>
      <c r="M91" s="49">
        <f t="shared" si="24"/>
        <v>-788218</v>
      </c>
      <c r="N91" s="48">
        <v>1030000</v>
      </c>
      <c r="O91" s="48">
        <v>829194</v>
      </c>
      <c r="P91" s="49">
        <f t="shared" si="25"/>
        <v>-200806</v>
      </c>
      <c r="Q91" s="19">
        <v>984000</v>
      </c>
      <c r="R91" s="19">
        <v>581255</v>
      </c>
      <c r="S91" s="49">
        <f t="shared" si="26"/>
        <v>-402745</v>
      </c>
      <c r="T91" s="10">
        <v>3007000</v>
      </c>
      <c r="U91" s="10">
        <v>1946422</v>
      </c>
      <c r="V91" s="51">
        <f t="shared" si="27"/>
        <v>-1060578</v>
      </c>
      <c r="W91" s="12">
        <v>1867000</v>
      </c>
      <c r="X91" s="12">
        <v>993284</v>
      </c>
      <c r="Y91" s="51">
        <f t="shared" si="28"/>
        <v>-873716</v>
      </c>
      <c r="Z91" s="12">
        <v>2052000</v>
      </c>
      <c r="AA91" s="12">
        <v>1348087</v>
      </c>
      <c r="AB91" s="49">
        <f t="shared" si="29"/>
        <v>-703913</v>
      </c>
      <c r="AC91" s="12">
        <v>431000</v>
      </c>
      <c r="AD91" s="12">
        <v>399235</v>
      </c>
      <c r="AE91" s="49">
        <f t="shared" si="30"/>
        <v>-31765</v>
      </c>
      <c r="AF91" s="12">
        <v>431000</v>
      </c>
      <c r="AG91" s="12">
        <v>166368</v>
      </c>
      <c r="AH91" s="48">
        <f t="shared" si="31"/>
        <v>-264632</v>
      </c>
      <c r="AI91" s="12">
        <v>258000</v>
      </c>
      <c r="AJ91" s="12">
        <v>100694</v>
      </c>
      <c r="AK91" s="49">
        <f t="shared" si="32"/>
        <v>-157306</v>
      </c>
      <c r="AL91" s="12">
        <v>790000</v>
      </c>
      <c r="AM91" s="12">
        <v>580846</v>
      </c>
      <c r="AN91" s="49">
        <f t="shared" si="33"/>
        <v>-209154</v>
      </c>
      <c r="AO91" s="21">
        <v>1189000</v>
      </c>
      <c r="AP91" s="21">
        <v>662191</v>
      </c>
      <c r="AQ91" s="49">
        <f t="shared" si="34"/>
        <v>-526809</v>
      </c>
      <c r="AR91" s="12">
        <v>539000</v>
      </c>
      <c r="AS91" s="12">
        <v>314745</v>
      </c>
      <c r="AT91" s="49">
        <f t="shared" si="35"/>
        <v>-224255</v>
      </c>
      <c r="AU91" s="12">
        <v>302000</v>
      </c>
      <c r="AV91" s="12">
        <v>349898</v>
      </c>
      <c r="AW91" s="49">
        <f t="shared" si="36"/>
        <v>47898</v>
      </c>
      <c r="AX91" s="12">
        <v>543000</v>
      </c>
      <c r="AY91" s="12">
        <v>283270</v>
      </c>
      <c r="AZ91" s="49">
        <f t="shared" si="37"/>
        <v>-259730</v>
      </c>
      <c r="BA91" s="12">
        <v>903000</v>
      </c>
      <c r="BB91" s="12">
        <v>382189</v>
      </c>
      <c r="BC91" s="49">
        <f t="shared" si="38"/>
        <v>-520811</v>
      </c>
      <c r="BD91" s="12">
        <v>505000</v>
      </c>
      <c r="BE91" s="12">
        <v>301896</v>
      </c>
      <c r="BF91" s="49">
        <f t="shared" si="39"/>
        <v>-203104</v>
      </c>
      <c r="BG91" s="12">
        <v>890000</v>
      </c>
      <c r="BH91" s="12">
        <v>613549</v>
      </c>
      <c r="BI91" s="49">
        <f t="shared" si="40"/>
        <v>-276451</v>
      </c>
      <c r="BJ91" s="12">
        <v>488000</v>
      </c>
      <c r="BK91" s="12">
        <v>267334</v>
      </c>
      <c r="BL91" s="49">
        <f t="shared" si="41"/>
        <v>-220666</v>
      </c>
      <c r="BM91" s="12">
        <v>1760000</v>
      </c>
      <c r="BN91" s="12">
        <v>1303124</v>
      </c>
      <c r="BO91" s="49">
        <f t="shared" si="42"/>
        <v>-456876</v>
      </c>
    </row>
    <row r="92" spans="1:67" s="78" customFormat="1" ht="31.5">
      <c r="A92" s="3"/>
      <c r="B92" s="6" t="s">
        <v>46</v>
      </c>
      <c r="C92" s="10">
        <v>506014000</v>
      </c>
      <c r="D92" s="84"/>
      <c r="E92" s="10">
        <v>312105415</v>
      </c>
      <c r="F92" s="84"/>
      <c r="G92" s="49">
        <f t="shared" si="22"/>
        <v>-193908585</v>
      </c>
      <c r="H92" s="49">
        <v>202854000</v>
      </c>
      <c r="I92" s="49">
        <v>126842314</v>
      </c>
      <c r="J92" s="48">
        <f t="shared" si="23"/>
        <v>-76011686</v>
      </c>
      <c r="K92" s="12">
        <v>74171000</v>
      </c>
      <c r="L92" s="12">
        <v>59683110</v>
      </c>
      <c r="M92" s="49">
        <f t="shared" si="24"/>
        <v>-14487890</v>
      </c>
      <c r="N92" s="48">
        <v>6053000</v>
      </c>
      <c r="O92" s="48">
        <v>3336900</v>
      </c>
      <c r="P92" s="49">
        <f t="shared" si="25"/>
        <v>-2716100</v>
      </c>
      <c r="Q92" s="19">
        <v>2114000</v>
      </c>
      <c r="R92" s="19">
        <v>1826836</v>
      </c>
      <c r="S92" s="49">
        <f t="shared" si="26"/>
        <v>-287164</v>
      </c>
      <c r="T92" s="10">
        <v>81314000</v>
      </c>
      <c r="U92" s="10">
        <v>40003136</v>
      </c>
      <c r="V92" s="51">
        <f t="shared" si="27"/>
        <v>-41310864</v>
      </c>
      <c r="W92" s="12">
        <v>18545000</v>
      </c>
      <c r="X92" s="12">
        <v>12235486</v>
      </c>
      <c r="Y92" s="51">
        <f t="shared" si="28"/>
        <v>-6309514</v>
      </c>
      <c r="Z92" s="12">
        <v>25931000</v>
      </c>
      <c r="AA92" s="12">
        <v>17057000</v>
      </c>
      <c r="AB92" s="49">
        <f t="shared" si="29"/>
        <v>-8874000</v>
      </c>
      <c r="AC92" s="12">
        <v>2831000</v>
      </c>
      <c r="AD92" s="12">
        <v>2076135</v>
      </c>
      <c r="AE92" s="49">
        <f t="shared" si="30"/>
        <v>-754865</v>
      </c>
      <c r="AF92" s="12">
        <v>1030000</v>
      </c>
      <c r="AG92" s="12">
        <v>617873</v>
      </c>
      <c r="AH92" s="48">
        <f t="shared" si="31"/>
        <v>-412127</v>
      </c>
      <c r="AI92" s="12">
        <v>8661000</v>
      </c>
      <c r="AJ92" s="12">
        <v>4832260</v>
      </c>
      <c r="AK92" s="49">
        <f t="shared" si="32"/>
        <v>-3828740</v>
      </c>
      <c r="AL92" s="12">
        <v>10213000</v>
      </c>
      <c r="AM92" s="12">
        <v>5942520</v>
      </c>
      <c r="AN92" s="49">
        <f t="shared" si="33"/>
        <v>-4270480</v>
      </c>
      <c r="AO92" s="21">
        <v>8067000</v>
      </c>
      <c r="AP92" s="21">
        <v>4513087</v>
      </c>
      <c r="AQ92" s="49">
        <f t="shared" si="34"/>
        <v>-3553913</v>
      </c>
      <c r="AR92" s="12">
        <v>1649000</v>
      </c>
      <c r="AS92" s="12">
        <v>1172865</v>
      </c>
      <c r="AT92" s="49">
        <v>0</v>
      </c>
      <c r="AU92" s="12">
        <v>4264000</v>
      </c>
      <c r="AV92" s="12">
        <v>2334500</v>
      </c>
      <c r="AW92" s="49">
        <f t="shared" si="36"/>
        <v>-1929500</v>
      </c>
      <c r="AX92" s="12">
        <v>6822000</v>
      </c>
      <c r="AY92" s="12">
        <v>4294872</v>
      </c>
      <c r="AZ92" s="49">
        <f t="shared" si="37"/>
        <v>-2527128</v>
      </c>
      <c r="BA92" s="12">
        <v>16596000</v>
      </c>
      <c r="BB92" s="12">
        <v>7576965</v>
      </c>
      <c r="BC92" s="49">
        <f t="shared" si="38"/>
        <v>-9019035</v>
      </c>
      <c r="BD92" s="12">
        <v>6829000</v>
      </c>
      <c r="BE92" s="12">
        <v>4608080</v>
      </c>
      <c r="BF92" s="49">
        <f t="shared" si="39"/>
        <v>-2220920</v>
      </c>
      <c r="BG92" s="12">
        <v>4540000</v>
      </c>
      <c r="BH92" s="12">
        <v>2328689</v>
      </c>
      <c r="BI92" s="49">
        <f t="shared" si="40"/>
        <v>-2211311</v>
      </c>
      <c r="BJ92" s="12">
        <v>5563000</v>
      </c>
      <c r="BK92" s="12">
        <v>2660795</v>
      </c>
      <c r="BL92" s="49">
        <f t="shared" si="41"/>
        <v>-2902205</v>
      </c>
      <c r="BM92" s="12">
        <v>17967000</v>
      </c>
      <c r="BN92" s="12">
        <v>8161991</v>
      </c>
      <c r="BO92" s="49">
        <f t="shared" si="42"/>
        <v>-9805009</v>
      </c>
    </row>
    <row r="93" spans="1:67" s="78" customFormat="1" ht="31.5" customHeight="1">
      <c r="A93" s="3"/>
      <c r="B93" s="6" t="s">
        <v>47</v>
      </c>
      <c r="C93" s="10">
        <v>911091000</v>
      </c>
      <c r="D93" s="84"/>
      <c r="E93" s="10">
        <v>680794316</v>
      </c>
      <c r="F93" s="84"/>
      <c r="G93" s="49">
        <f t="shared" si="22"/>
        <v>-230296684</v>
      </c>
      <c r="H93" s="49">
        <v>412516000</v>
      </c>
      <c r="I93" s="49">
        <v>307405977</v>
      </c>
      <c r="J93" s="48">
        <f t="shared" si="23"/>
        <v>-105110023</v>
      </c>
      <c r="K93" s="12">
        <v>171109000</v>
      </c>
      <c r="L93" s="12">
        <v>128706528</v>
      </c>
      <c r="M93" s="49">
        <f>L93-K93</f>
        <v>-42402472</v>
      </c>
      <c r="N93" s="48">
        <v>30148000</v>
      </c>
      <c r="O93" s="48">
        <v>22496742</v>
      </c>
      <c r="P93" s="49">
        <f t="shared" si="25"/>
        <v>-7651258</v>
      </c>
      <c r="Q93" s="19">
        <v>19043000</v>
      </c>
      <c r="R93" s="19">
        <v>14208267</v>
      </c>
      <c r="S93" s="49">
        <f t="shared" si="26"/>
        <v>-4834733</v>
      </c>
      <c r="T93" s="10">
        <v>42836000</v>
      </c>
      <c r="U93" s="10">
        <v>31870468</v>
      </c>
      <c r="V93" s="51">
        <f t="shared" si="27"/>
        <v>-10965532</v>
      </c>
      <c r="W93" s="12">
        <v>36046000</v>
      </c>
      <c r="X93" s="12">
        <v>27081178</v>
      </c>
      <c r="Y93" s="51">
        <f t="shared" si="28"/>
        <v>-8964822</v>
      </c>
      <c r="Z93" s="12">
        <v>38780000</v>
      </c>
      <c r="AA93" s="12">
        <v>28952899</v>
      </c>
      <c r="AB93" s="49">
        <f t="shared" si="29"/>
        <v>-9827101</v>
      </c>
      <c r="AC93" s="12">
        <v>6629000</v>
      </c>
      <c r="AD93" s="12">
        <v>4909269</v>
      </c>
      <c r="AE93" s="49">
        <f t="shared" si="30"/>
        <v>-1719731</v>
      </c>
      <c r="AF93" s="12">
        <v>7197000</v>
      </c>
      <c r="AG93" s="12">
        <v>5187412</v>
      </c>
      <c r="AH93" s="48">
        <f t="shared" si="31"/>
        <v>-2009588</v>
      </c>
      <c r="AI93" s="12">
        <v>4550000</v>
      </c>
      <c r="AJ93" s="12">
        <v>3370497</v>
      </c>
      <c r="AK93" s="49">
        <f t="shared" si="32"/>
        <v>-1179503</v>
      </c>
      <c r="AL93" s="12">
        <v>18726000</v>
      </c>
      <c r="AM93" s="12">
        <v>14192484</v>
      </c>
      <c r="AN93" s="49">
        <f t="shared" si="33"/>
        <v>-4533516</v>
      </c>
      <c r="AO93" s="21">
        <v>17543000</v>
      </c>
      <c r="AP93" s="21">
        <v>13154029</v>
      </c>
      <c r="AQ93" s="49">
        <f t="shared" si="34"/>
        <v>-4388971</v>
      </c>
      <c r="AR93" s="12">
        <v>7696000</v>
      </c>
      <c r="AS93" s="12">
        <v>5773778</v>
      </c>
      <c r="AT93" s="49">
        <f t="shared" si="35"/>
        <v>-1922222</v>
      </c>
      <c r="AU93" s="12">
        <v>7580000</v>
      </c>
      <c r="AV93" s="12">
        <v>5661639</v>
      </c>
      <c r="AW93" s="49">
        <f t="shared" si="36"/>
        <v>-1918361</v>
      </c>
      <c r="AX93" s="12">
        <v>13012000</v>
      </c>
      <c r="AY93" s="12">
        <v>9761400</v>
      </c>
      <c r="AZ93" s="49">
        <f t="shared" si="37"/>
        <v>-3250600</v>
      </c>
      <c r="BA93" s="12">
        <v>16345000</v>
      </c>
      <c r="BB93" s="12">
        <v>12197621</v>
      </c>
      <c r="BC93" s="49">
        <f t="shared" si="38"/>
        <v>-4147379</v>
      </c>
      <c r="BD93" s="12">
        <v>7408000</v>
      </c>
      <c r="BE93" s="12">
        <v>5520500</v>
      </c>
      <c r="BF93" s="49">
        <f t="shared" si="39"/>
        <v>-1887500</v>
      </c>
      <c r="BG93" s="12">
        <v>11259000</v>
      </c>
      <c r="BH93" s="12">
        <v>8466375</v>
      </c>
      <c r="BI93" s="49">
        <f t="shared" si="40"/>
        <v>-2792625</v>
      </c>
      <c r="BJ93" s="12">
        <v>11417000</v>
      </c>
      <c r="BK93" s="12">
        <v>8469632</v>
      </c>
      <c r="BL93" s="49">
        <f t="shared" si="41"/>
        <v>-2947368</v>
      </c>
      <c r="BM93" s="12">
        <v>31251000</v>
      </c>
      <c r="BN93" s="12">
        <v>23407621</v>
      </c>
      <c r="BO93" s="49">
        <f t="shared" si="42"/>
        <v>-7843379</v>
      </c>
    </row>
    <row r="94" spans="1:67" s="78" customFormat="1" ht="47.25">
      <c r="A94" s="3"/>
      <c r="B94" s="6" t="s">
        <v>51</v>
      </c>
      <c r="C94" s="10">
        <v>1687415700</v>
      </c>
      <c r="D94" s="84"/>
      <c r="E94" s="10">
        <v>1257592018</v>
      </c>
      <c r="F94" s="84"/>
      <c r="G94" s="49">
        <f t="shared" si="22"/>
        <v>-429823682</v>
      </c>
      <c r="H94" s="49">
        <v>741684700</v>
      </c>
      <c r="I94" s="49">
        <v>553676092</v>
      </c>
      <c r="J94" s="48">
        <f t="shared" si="23"/>
        <v>-188008608</v>
      </c>
      <c r="K94" s="12">
        <v>296293000</v>
      </c>
      <c r="L94" s="12">
        <v>219260000</v>
      </c>
      <c r="M94" s="49">
        <f t="shared" si="24"/>
        <v>-77033000</v>
      </c>
      <c r="N94" s="48">
        <v>44781000</v>
      </c>
      <c r="O94" s="139">
        <v>33894360</v>
      </c>
      <c r="P94" s="49">
        <f t="shared" si="25"/>
        <v>-10886640</v>
      </c>
      <c r="Q94" s="19">
        <v>39580000</v>
      </c>
      <c r="R94" s="19">
        <v>29230173</v>
      </c>
      <c r="S94" s="49">
        <f t="shared" si="26"/>
        <v>-10349827</v>
      </c>
      <c r="T94" s="10">
        <v>99792000</v>
      </c>
      <c r="U94" s="10">
        <v>73216961</v>
      </c>
      <c r="V94" s="51">
        <f t="shared" si="27"/>
        <v>-26575039</v>
      </c>
      <c r="W94" s="12">
        <v>54315000</v>
      </c>
      <c r="X94" s="12">
        <v>37425631</v>
      </c>
      <c r="Y94" s="51">
        <f t="shared" si="28"/>
        <v>-16889369</v>
      </c>
      <c r="Z94" s="12">
        <v>68652000</v>
      </c>
      <c r="AA94" s="12">
        <v>51440100</v>
      </c>
      <c r="AB94" s="49">
        <f t="shared" si="29"/>
        <v>-17211900</v>
      </c>
      <c r="AC94" s="12">
        <v>19450000</v>
      </c>
      <c r="AD94" s="12">
        <v>14750000</v>
      </c>
      <c r="AE94" s="49">
        <f t="shared" si="30"/>
        <v>-4700000</v>
      </c>
      <c r="AF94" s="12">
        <v>17942000</v>
      </c>
      <c r="AG94" s="12">
        <v>13830500</v>
      </c>
      <c r="AH94" s="48">
        <f t="shared" si="31"/>
        <v>-4111500</v>
      </c>
      <c r="AI94" s="12">
        <v>13818000</v>
      </c>
      <c r="AJ94" s="12">
        <v>10231738</v>
      </c>
      <c r="AK94" s="49">
        <f t="shared" si="32"/>
        <v>-3586262</v>
      </c>
      <c r="AL94" s="12">
        <v>28968000</v>
      </c>
      <c r="AM94" s="12">
        <v>21947700</v>
      </c>
      <c r="AN94" s="49">
        <f t="shared" si="33"/>
        <v>-7020300</v>
      </c>
      <c r="AO94" s="12">
        <v>22932000</v>
      </c>
      <c r="AP94" s="12">
        <v>17966797</v>
      </c>
      <c r="AQ94" s="49">
        <f t="shared" si="34"/>
        <v>-4965203</v>
      </c>
      <c r="AR94" s="12">
        <v>10163000</v>
      </c>
      <c r="AS94" s="12">
        <v>7758647</v>
      </c>
      <c r="AT94" s="49">
        <f t="shared" si="35"/>
        <v>-2404353</v>
      </c>
      <c r="AU94" s="12">
        <v>10023000</v>
      </c>
      <c r="AV94" s="12">
        <v>8051391</v>
      </c>
      <c r="AW94" s="49">
        <f t="shared" si="36"/>
        <v>-1971609</v>
      </c>
      <c r="AX94" s="12">
        <v>30633000</v>
      </c>
      <c r="AY94" s="12">
        <v>22742505</v>
      </c>
      <c r="AZ94" s="49">
        <f t="shared" si="37"/>
        <v>-7890495</v>
      </c>
      <c r="BA94" s="12">
        <v>40755000</v>
      </c>
      <c r="BB94" s="12">
        <v>31028393</v>
      </c>
      <c r="BC94" s="49">
        <f t="shared" si="38"/>
        <v>-9726607</v>
      </c>
      <c r="BD94" s="12">
        <v>17745000</v>
      </c>
      <c r="BE94" s="12">
        <v>13616178</v>
      </c>
      <c r="BF94" s="49">
        <f t="shared" si="39"/>
        <v>-4128822</v>
      </c>
      <c r="BG94" s="12">
        <v>31654000</v>
      </c>
      <c r="BH94" s="12">
        <v>22970942</v>
      </c>
      <c r="BI94" s="49">
        <f t="shared" si="40"/>
        <v>-8683058</v>
      </c>
      <c r="BJ94" s="12">
        <v>16189000</v>
      </c>
      <c r="BK94" s="12">
        <v>13629176</v>
      </c>
      <c r="BL94" s="49">
        <f t="shared" si="41"/>
        <v>-2559824</v>
      </c>
      <c r="BM94" s="12">
        <v>82046000</v>
      </c>
      <c r="BN94" s="12">
        <v>60924733</v>
      </c>
      <c r="BO94" s="49">
        <f t="shared" si="42"/>
        <v>-21121267</v>
      </c>
    </row>
    <row r="95" spans="1:67" s="78" customFormat="1" ht="15.75">
      <c r="A95" s="3"/>
      <c r="B95" s="6" t="s">
        <v>52</v>
      </c>
      <c r="C95" s="10">
        <v>431274353</v>
      </c>
      <c r="D95" s="84"/>
      <c r="E95" s="10">
        <v>314793596</v>
      </c>
      <c r="F95" s="84"/>
      <c r="G95" s="49">
        <f t="shared" si="22"/>
        <v>-116480757</v>
      </c>
      <c r="H95" s="49">
        <v>201314290</v>
      </c>
      <c r="I95" s="49">
        <v>143427100</v>
      </c>
      <c r="J95" s="48">
        <f t="shared" si="23"/>
        <v>-57887190</v>
      </c>
      <c r="K95" s="12">
        <v>57487141</v>
      </c>
      <c r="L95" s="12">
        <v>43538892</v>
      </c>
      <c r="M95" s="49">
        <f t="shared" si="24"/>
        <v>-13948249</v>
      </c>
      <c r="N95" s="48">
        <v>11163769</v>
      </c>
      <c r="O95" s="48">
        <v>8050187</v>
      </c>
      <c r="P95" s="49">
        <f t="shared" si="25"/>
        <v>-3113582</v>
      </c>
      <c r="Q95" s="19">
        <v>9069716</v>
      </c>
      <c r="R95" s="19">
        <v>6991586</v>
      </c>
      <c r="S95" s="49">
        <f t="shared" si="26"/>
        <v>-2078130</v>
      </c>
      <c r="T95" s="10">
        <v>24750164</v>
      </c>
      <c r="U95" s="10">
        <v>18227139</v>
      </c>
      <c r="V95" s="51">
        <f t="shared" si="27"/>
        <v>-6523025</v>
      </c>
      <c r="W95" s="12">
        <v>14368000</v>
      </c>
      <c r="X95" s="12">
        <v>10561327</v>
      </c>
      <c r="Y95" s="51">
        <f t="shared" si="28"/>
        <v>-3806673</v>
      </c>
      <c r="Z95" s="12">
        <v>20539000</v>
      </c>
      <c r="AA95" s="12">
        <v>15320439</v>
      </c>
      <c r="AB95" s="49">
        <f t="shared" si="29"/>
        <v>-5218561</v>
      </c>
      <c r="AC95" s="12">
        <v>4350000</v>
      </c>
      <c r="AD95" s="12">
        <v>2942926</v>
      </c>
      <c r="AE95" s="49">
        <f t="shared" si="30"/>
        <v>-1407074</v>
      </c>
      <c r="AF95" s="12">
        <v>4800000</v>
      </c>
      <c r="AG95" s="12">
        <v>3685280</v>
      </c>
      <c r="AH95" s="48">
        <f t="shared" si="31"/>
        <v>-1114720</v>
      </c>
      <c r="AI95" s="12">
        <v>2439248</v>
      </c>
      <c r="AJ95" s="12">
        <v>1775589</v>
      </c>
      <c r="AK95" s="49">
        <f t="shared" si="32"/>
        <v>-663659</v>
      </c>
      <c r="AL95" s="12">
        <v>9096000</v>
      </c>
      <c r="AM95" s="12">
        <v>6843467</v>
      </c>
      <c r="AN95" s="49">
        <f t="shared" si="33"/>
        <v>-2252533</v>
      </c>
      <c r="AO95" s="21">
        <v>11461700</v>
      </c>
      <c r="AP95" s="21">
        <v>8455332</v>
      </c>
      <c r="AQ95" s="49">
        <f t="shared" si="34"/>
        <v>-3006368</v>
      </c>
      <c r="AR95" s="12">
        <v>4420000</v>
      </c>
      <c r="AS95" s="12">
        <v>3179275</v>
      </c>
      <c r="AT95" s="49">
        <f t="shared" si="35"/>
        <v>-1240725</v>
      </c>
      <c r="AU95" s="12">
        <v>2537000</v>
      </c>
      <c r="AV95" s="12">
        <v>2079101</v>
      </c>
      <c r="AW95" s="49">
        <f t="shared" si="36"/>
        <v>-457899</v>
      </c>
      <c r="AX95" s="12">
        <v>5050000</v>
      </c>
      <c r="AY95" s="12">
        <v>3621994</v>
      </c>
      <c r="AZ95" s="49">
        <f t="shared" si="37"/>
        <v>-1428006</v>
      </c>
      <c r="BA95" s="12">
        <v>8890872</v>
      </c>
      <c r="BB95" s="12">
        <v>6417790</v>
      </c>
      <c r="BC95" s="49">
        <f t="shared" si="38"/>
        <v>-2473082</v>
      </c>
      <c r="BD95" s="12">
        <v>4600000</v>
      </c>
      <c r="BE95" s="12">
        <v>3544829</v>
      </c>
      <c r="BF95" s="49">
        <f t="shared" si="39"/>
        <v>-1055171</v>
      </c>
      <c r="BG95" s="12">
        <v>7271019</v>
      </c>
      <c r="BH95" s="12">
        <v>5287436</v>
      </c>
      <c r="BI95" s="49">
        <f t="shared" si="40"/>
        <v>-1983583</v>
      </c>
      <c r="BJ95" s="12">
        <v>5492230</v>
      </c>
      <c r="BK95" s="12">
        <v>4225126</v>
      </c>
      <c r="BL95" s="49">
        <f t="shared" si="41"/>
        <v>-1267104</v>
      </c>
      <c r="BM95" s="12">
        <v>22174204</v>
      </c>
      <c r="BN95" s="12">
        <v>16618781</v>
      </c>
      <c r="BO95" s="49">
        <f t="shared" si="42"/>
        <v>-5555423</v>
      </c>
    </row>
    <row r="96" spans="1:67" s="78" customFormat="1" ht="31.5">
      <c r="A96" s="3"/>
      <c r="B96" s="6" t="s">
        <v>53</v>
      </c>
      <c r="C96" s="10">
        <v>221028297</v>
      </c>
      <c r="D96" s="84"/>
      <c r="E96" s="10">
        <v>165361567</v>
      </c>
      <c r="F96" s="84"/>
      <c r="G96" s="49">
        <f t="shared" si="22"/>
        <v>-55666730</v>
      </c>
      <c r="H96" s="49">
        <v>47692833</v>
      </c>
      <c r="I96" s="49">
        <v>36445701</v>
      </c>
      <c r="J96" s="48">
        <f t="shared" si="23"/>
        <v>-11247132</v>
      </c>
      <c r="K96" s="12">
        <v>10540400</v>
      </c>
      <c r="L96" s="12">
        <v>7976000</v>
      </c>
      <c r="M96" s="49">
        <f t="shared" si="24"/>
        <v>-2564400</v>
      </c>
      <c r="N96" s="48">
        <v>11810269</v>
      </c>
      <c r="O96" s="48">
        <v>8205165</v>
      </c>
      <c r="P96" s="49">
        <f t="shared" si="25"/>
        <v>-3605104</v>
      </c>
      <c r="Q96" s="19">
        <v>9498121</v>
      </c>
      <c r="R96" s="19">
        <v>6640500</v>
      </c>
      <c r="S96" s="49">
        <f t="shared" si="26"/>
        <v>-2857621</v>
      </c>
      <c r="T96" s="10">
        <v>16332355</v>
      </c>
      <c r="U96" s="10">
        <v>12006152</v>
      </c>
      <c r="V96" s="51">
        <f t="shared" si="27"/>
        <v>-4326203</v>
      </c>
      <c r="W96" s="12">
        <v>13581727</v>
      </c>
      <c r="X96" s="12">
        <v>10444558</v>
      </c>
      <c r="Y96" s="51">
        <f t="shared" si="28"/>
        <v>-3137169</v>
      </c>
      <c r="Z96" s="12">
        <v>14996000</v>
      </c>
      <c r="AA96" s="12">
        <v>11580463</v>
      </c>
      <c r="AB96" s="49">
        <f t="shared" si="29"/>
        <v>-3415537</v>
      </c>
      <c r="AC96" s="12">
        <v>6109558</v>
      </c>
      <c r="AD96" s="12">
        <v>4191000</v>
      </c>
      <c r="AE96" s="49">
        <f t="shared" si="30"/>
        <v>-1918558</v>
      </c>
      <c r="AF96" s="12">
        <v>5943852</v>
      </c>
      <c r="AG96" s="12">
        <v>4643800</v>
      </c>
      <c r="AH96" s="48">
        <f t="shared" si="31"/>
        <v>-1300052</v>
      </c>
      <c r="AI96" s="12">
        <v>4046400</v>
      </c>
      <c r="AJ96" s="12">
        <v>2780000</v>
      </c>
      <c r="AK96" s="49">
        <f t="shared" si="32"/>
        <v>-1266400</v>
      </c>
      <c r="AL96" s="12">
        <v>8959700</v>
      </c>
      <c r="AM96" s="12">
        <v>6868000</v>
      </c>
      <c r="AN96" s="49">
        <f t="shared" si="33"/>
        <v>-2091700</v>
      </c>
      <c r="AO96" s="21">
        <v>9675100</v>
      </c>
      <c r="AP96" s="21">
        <v>7827500</v>
      </c>
      <c r="AQ96" s="49">
        <f t="shared" si="34"/>
        <v>-1847600</v>
      </c>
      <c r="AR96" s="12">
        <v>6734419</v>
      </c>
      <c r="AS96" s="12">
        <v>5462000</v>
      </c>
      <c r="AT96" s="49">
        <f t="shared" si="35"/>
        <v>-1272419</v>
      </c>
      <c r="AU96" s="12">
        <v>5977300</v>
      </c>
      <c r="AV96" s="12">
        <v>4044000</v>
      </c>
      <c r="AW96" s="49">
        <f t="shared" si="36"/>
        <v>-1933300</v>
      </c>
      <c r="AX96" s="12">
        <v>6409452</v>
      </c>
      <c r="AY96" s="12">
        <v>4776416</v>
      </c>
      <c r="AZ96" s="49">
        <f t="shared" si="37"/>
        <v>-1633036</v>
      </c>
      <c r="BA96" s="12">
        <v>9268469</v>
      </c>
      <c r="BB96" s="12">
        <v>7258263</v>
      </c>
      <c r="BC96" s="49">
        <f t="shared" si="38"/>
        <v>-2010206</v>
      </c>
      <c r="BD96" s="12">
        <v>6464966</v>
      </c>
      <c r="BE96" s="12">
        <v>4871000</v>
      </c>
      <c r="BF96" s="49">
        <f t="shared" si="39"/>
        <v>-1593966</v>
      </c>
      <c r="BG96" s="12">
        <v>9153700</v>
      </c>
      <c r="BH96" s="12">
        <v>5846649</v>
      </c>
      <c r="BI96" s="49">
        <f t="shared" si="40"/>
        <v>-3307051</v>
      </c>
      <c r="BJ96" s="12">
        <v>6657100</v>
      </c>
      <c r="BK96" s="12">
        <v>4644000</v>
      </c>
      <c r="BL96" s="49">
        <f t="shared" si="41"/>
        <v>-2013100</v>
      </c>
      <c r="BM96" s="12">
        <v>11176576</v>
      </c>
      <c r="BN96" s="12">
        <v>8850400</v>
      </c>
      <c r="BO96" s="49">
        <f t="shared" si="42"/>
        <v>-2326176</v>
      </c>
    </row>
    <row r="97" spans="1:67" s="78" customFormat="1" ht="31.5">
      <c r="A97" s="3"/>
      <c r="B97" s="6" t="s">
        <v>54</v>
      </c>
      <c r="C97" s="10">
        <v>85673042</v>
      </c>
      <c r="D97" s="84"/>
      <c r="E97" s="10">
        <v>66410149</v>
      </c>
      <c r="F97" s="84"/>
      <c r="G97" s="49">
        <f t="shared" si="22"/>
        <v>-19262893</v>
      </c>
      <c r="H97" s="10">
        <v>62099513</v>
      </c>
      <c r="I97" s="10">
        <v>48892648</v>
      </c>
      <c r="J97" s="48">
        <f t="shared" si="23"/>
        <v>-13206865</v>
      </c>
      <c r="K97" s="12">
        <v>23573529</v>
      </c>
      <c r="L97" s="12">
        <v>17517501</v>
      </c>
      <c r="M97" s="49">
        <f t="shared" si="24"/>
        <v>-6056028</v>
      </c>
      <c r="N97" s="58"/>
      <c r="O97" s="58"/>
      <c r="P97" s="49">
        <f t="shared" si="25"/>
        <v>0</v>
      </c>
      <c r="Q97" s="19"/>
      <c r="R97" s="19"/>
      <c r="S97" s="49">
        <f t="shared" si="26"/>
        <v>0</v>
      </c>
      <c r="T97" s="10"/>
      <c r="U97" s="10"/>
      <c r="V97" s="51">
        <f t="shared" si="27"/>
        <v>0</v>
      </c>
      <c r="W97" s="12"/>
      <c r="X97" s="12"/>
      <c r="Y97" s="51">
        <f t="shared" si="28"/>
        <v>0</v>
      </c>
      <c r="Z97" s="12"/>
      <c r="AA97" s="12"/>
      <c r="AB97" s="49">
        <f t="shared" si="29"/>
        <v>0</v>
      </c>
      <c r="AC97" s="12"/>
      <c r="AD97" s="12"/>
      <c r="AE97" s="49">
        <f t="shared" si="30"/>
        <v>0</v>
      </c>
      <c r="AF97" s="12"/>
      <c r="AG97" s="12"/>
      <c r="AH97" s="48">
        <f t="shared" si="31"/>
        <v>0</v>
      </c>
      <c r="AI97" s="12"/>
      <c r="AJ97" s="12"/>
      <c r="AK97" s="49">
        <f t="shared" si="32"/>
        <v>0</v>
      </c>
      <c r="AL97" s="12"/>
      <c r="AM97" s="12"/>
      <c r="AN97" s="49">
        <f t="shared" si="33"/>
        <v>0</v>
      </c>
      <c r="AO97" s="21"/>
      <c r="AP97" s="21"/>
      <c r="AQ97" s="49">
        <f t="shared" si="34"/>
        <v>0</v>
      </c>
      <c r="AR97" s="12"/>
      <c r="AS97" s="12"/>
      <c r="AT97" s="49">
        <f t="shared" si="35"/>
        <v>0</v>
      </c>
      <c r="AU97" s="12"/>
      <c r="AV97" s="12"/>
      <c r="AW97" s="49">
        <f t="shared" si="36"/>
        <v>0</v>
      </c>
      <c r="AX97" s="12"/>
      <c r="AY97" s="12"/>
      <c r="AZ97" s="49">
        <f t="shared" si="37"/>
        <v>0</v>
      </c>
      <c r="BA97" s="12"/>
      <c r="BB97" s="12"/>
      <c r="BC97" s="49">
        <f t="shared" si="38"/>
        <v>0</v>
      </c>
      <c r="BD97" s="12"/>
      <c r="BE97" s="12"/>
      <c r="BF97" s="49">
        <f t="shared" si="39"/>
        <v>0</v>
      </c>
      <c r="BG97" s="12"/>
      <c r="BH97" s="12"/>
      <c r="BI97" s="49">
        <f t="shared" si="40"/>
        <v>0</v>
      </c>
      <c r="BJ97" s="12"/>
      <c r="BK97" s="12"/>
      <c r="BL97" s="49">
        <f t="shared" si="41"/>
        <v>0</v>
      </c>
      <c r="BM97" s="12"/>
      <c r="BN97" s="12"/>
      <c r="BO97" s="49">
        <f t="shared" si="42"/>
        <v>0</v>
      </c>
    </row>
    <row r="98" spans="1:67" s="78" customFormat="1" ht="31.5">
      <c r="A98" s="3"/>
      <c r="B98" s="6" t="s">
        <v>55</v>
      </c>
      <c r="C98" s="10">
        <v>570457700</v>
      </c>
      <c r="D98" s="84"/>
      <c r="E98" s="10">
        <v>423627073</v>
      </c>
      <c r="F98" s="84"/>
      <c r="G98" s="49">
        <f t="shared" si="22"/>
        <v>-146830627</v>
      </c>
      <c r="H98" s="10">
        <v>208459700</v>
      </c>
      <c r="I98" s="10">
        <v>154980399</v>
      </c>
      <c r="J98" s="48">
        <f t="shared" si="23"/>
        <v>-53479301</v>
      </c>
      <c r="K98" s="12">
        <v>84913000</v>
      </c>
      <c r="L98" s="12">
        <v>62961445</v>
      </c>
      <c r="M98" s="49">
        <f>L98-K98</f>
        <v>-21951555</v>
      </c>
      <c r="N98" s="48">
        <v>16300000</v>
      </c>
      <c r="O98" s="48">
        <v>12007836</v>
      </c>
      <c r="P98" s="49">
        <f>O98-N98</f>
        <v>-4292164</v>
      </c>
      <c r="Q98" s="19">
        <v>15007000</v>
      </c>
      <c r="R98" s="19">
        <v>11136501</v>
      </c>
      <c r="S98" s="49">
        <f>R98-Q98</f>
        <v>-3870499</v>
      </c>
      <c r="T98" s="10">
        <v>38130000</v>
      </c>
      <c r="U98" s="10">
        <v>28556582</v>
      </c>
      <c r="V98" s="51">
        <f>U98-T98</f>
        <v>-9573418</v>
      </c>
      <c r="W98" s="12">
        <v>29587000</v>
      </c>
      <c r="X98" s="12">
        <v>21897357</v>
      </c>
      <c r="Y98" s="51">
        <f>X98-W98</f>
        <v>-7689643</v>
      </c>
      <c r="Z98" s="12">
        <v>34700000</v>
      </c>
      <c r="AA98" s="12">
        <v>25680418</v>
      </c>
      <c r="AB98" s="49">
        <f>AA98-Z98</f>
        <v>-9019582</v>
      </c>
      <c r="AC98" s="12">
        <v>6400000</v>
      </c>
      <c r="AD98" s="12">
        <v>4647591</v>
      </c>
      <c r="AE98" s="49">
        <f>AD98-AC98</f>
        <v>-1752409</v>
      </c>
      <c r="AF98" s="12">
        <v>7940000</v>
      </c>
      <c r="AG98" s="12">
        <v>5945378</v>
      </c>
      <c r="AH98" s="48">
        <f>AG98-AF98</f>
        <v>-1994622</v>
      </c>
      <c r="AI98" s="12">
        <v>4400000</v>
      </c>
      <c r="AJ98" s="12">
        <v>3229764</v>
      </c>
      <c r="AK98" s="49">
        <f>AJ98-AI98</f>
        <v>-1170236</v>
      </c>
      <c r="AL98" s="12">
        <v>16320000</v>
      </c>
      <c r="AM98" s="12">
        <v>12158686</v>
      </c>
      <c r="AN98" s="49">
        <f>AM98-AL98</f>
        <v>-4161314</v>
      </c>
      <c r="AO98" s="21">
        <v>16431000</v>
      </c>
      <c r="AP98" s="21">
        <v>12316224</v>
      </c>
      <c r="AQ98" s="49">
        <f>AP98-AO98</f>
        <v>-4114776</v>
      </c>
      <c r="AR98" s="12">
        <v>8464000</v>
      </c>
      <c r="AS98" s="12">
        <v>6301993</v>
      </c>
      <c r="AT98" s="49">
        <f>AS98-AR98</f>
        <v>-2162007</v>
      </c>
      <c r="AU98" s="12">
        <v>4800000</v>
      </c>
      <c r="AV98" s="12">
        <v>3578261</v>
      </c>
      <c r="AW98" s="49">
        <f>AV98-AU98</f>
        <v>-1221739</v>
      </c>
      <c r="AX98" s="12">
        <v>7915000</v>
      </c>
      <c r="AY98" s="12">
        <v>5939183</v>
      </c>
      <c r="AZ98" s="49">
        <f>AY98-AX98</f>
        <v>-1975817</v>
      </c>
      <c r="BA98" s="12">
        <v>14573000</v>
      </c>
      <c r="BB98" s="12">
        <v>10844622</v>
      </c>
      <c r="BC98" s="49">
        <f>BB98-BA98</f>
        <v>-3728378</v>
      </c>
      <c r="BD98" s="12">
        <v>7500000</v>
      </c>
      <c r="BE98" s="12">
        <v>5386107</v>
      </c>
      <c r="BF98" s="49">
        <f>BE98-BD98</f>
        <v>-2113893</v>
      </c>
      <c r="BG98" s="12">
        <v>12033000</v>
      </c>
      <c r="BH98" s="12">
        <v>8963917</v>
      </c>
      <c r="BI98" s="49">
        <f>BH98-BG98</f>
        <v>-3069083</v>
      </c>
      <c r="BJ98" s="12">
        <v>9600000</v>
      </c>
      <c r="BK98" s="12">
        <v>6985771</v>
      </c>
      <c r="BL98" s="49">
        <f>BK98-BJ98</f>
        <v>-2614229</v>
      </c>
      <c r="BM98" s="12">
        <v>26985000</v>
      </c>
      <c r="BN98" s="12">
        <v>20109038</v>
      </c>
      <c r="BO98" s="49">
        <f>BN98-BM98</f>
        <v>-6875962</v>
      </c>
    </row>
    <row r="99" spans="1:67" s="78" customFormat="1" ht="47.25">
      <c r="A99" s="3"/>
      <c r="B99" s="135" t="s">
        <v>85</v>
      </c>
      <c r="C99" s="10">
        <v>13181000</v>
      </c>
      <c r="D99" s="84"/>
      <c r="E99" s="10">
        <v>8756932</v>
      </c>
      <c r="F99" s="84"/>
      <c r="G99" s="49">
        <f t="shared" si="22"/>
        <v>-4424068</v>
      </c>
      <c r="H99" s="10">
        <v>5700000</v>
      </c>
      <c r="I99" s="10">
        <v>3343392</v>
      </c>
      <c r="J99" s="48">
        <f>I99-H99</f>
        <v>-2356608</v>
      </c>
      <c r="K99" s="12">
        <v>1270000</v>
      </c>
      <c r="L99" s="12">
        <v>987149</v>
      </c>
      <c r="M99" s="49">
        <f>L99-K99</f>
        <v>-282851</v>
      </c>
      <c r="N99" s="48">
        <v>323000</v>
      </c>
      <c r="O99" s="48">
        <v>241956</v>
      </c>
      <c r="P99" s="49">
        <f>O99-N99</f>
        <v>-81044</v>
      </c>
      <c r="Q99" s="19">
        <v>325000</v>
      </c>
      <c r="R99" s="19">
        <v>250247</v>
      </c>
      <c r="S99" s="49">
        <f>R99-Q99</f>
        <v>-74753</v>
      </c>
      <c r="T99" s="10">
        <v>953000</v>
      </c>
      <c r="U99" s="10">
        <v>688484</v>
      </c>
      <c r="V99" s="51">
        <f>U99-T99</f>
        <v>-264516</v>
      </c>
      <c r="W99" s="12">
        <v>505000</v>
      </c>
      <c r="X99" s="12">
        <v>368589</v>
      </c>
      <c r="Y99" s="51">
        <f>X99-W99</f>
        <v>-136411</v>
      </c>
      <c r="Z99" s="12">
        <v>714000</v>
      </c>
      <c r="AA99" s="12">
        <v>491331</v>
      </c>
      <c r="AB99" s="49">
        <f>AA99-Z99</f>
        <v>-222669</v>
      </c>
      <c r="AC99" s="12">
        <v>160000</v>
      </c>
      <c r="AD99" s="12">
        <v>126023</v>
      </c>
      <c r="AE99" s="49">
        <f>AD99-AC99</f>
        <v>-33977</v>
      </c>
      <c r="AF99" s="12">
        <v>170000</v>
      </c>
      <c r="AG99" s="12">
        <v>84461</v>
      </c>
      <c r="AH99" s="48">
        <f>AG99-AF99</f>
        <v>-85539</v>
      </c>
      <c r="AI99" s="12">
        <v>70000</v>
      </c>
      <c r="AJ99" s="12">
        <v>54415</v>
      </c>
      <c r="AK99" s="49">
        <f>AJ99-AI99</f>
        <v>-15585</v>
      </c>
      <c r="AL99" s="12">
        <v>350000</v>
      </c>
      <c r="AM99" s="12">
        <v>268060</v>
      </c>
      <c r="AN99" s="49">
        <f>AM99-AL99</f>
        <v>-81940</v>
      </c>
      <c r="AO99" s="21">
        <v>430000</v>
      </c>
      <c r="AP99" s="21">
        <v>304597</v>
      </c>
      <c r="AQ99" s="49">
        <f>AP99-AO99</f>
        <v>-125403</v>
      </c>
      <c r="AR99" s="12">
        <v>200000</v>
      </c>
      <c r="AS99" s="12">
        <v>144320</v>
      </c>
      <c r="AT99" s="49">
        <f>AS99-AR99</f>
        <v>-55680</v>
      </c>
      <c r="AU99" s="12">
        <v>115000</v>
      </c>
      <c r="AV99" s="12">
        <v>85054</v>
      </c>
      <c r="AW99" s="49">
        <f>AV99-AU99</f>
        <v>-29946</v>
      </c>
      <c r="AX99" s="12">
        <v>200000</v>
      </c>
      <c r="AY99" s="12">
        <v>147909</v>
      </c>
      <c r="AZ99" s="49">
        <f>AY99-AX99</f>
        <v>-52091</v>
      </c>
      <c r="BA99" s="12">
        <v>308000</v>
      </c>
      <c r="BB99" s="12">
        <v>208027</v>
      </c>
      <c r="BC99" s="49">
        <f>BB99-BA99</f>
        <v>-99973</v>
      </c>
      <c r="BD99" s="12">
        <v>154000</v>
      </c>
      <c r="BE99" s="12">
        <v>138236</v>
      </c>
      <c r="BF99" s="49">
        <f>BE99-BD99</f>
        <v>-15764</v>
      </c>
      <c r="BG99" s="12">
        <v>317000</v>
      </c>
      <c r="BH99" s="12">
        <v>211865</v>
      </c>
      <c r="BI99" s="49">
        <f>BH99-BG99</f>
        <v>-105135</v>
      </c>
      <c r="BJ99" s="12">
        <v>197000</v>
      </c>
      <c r="BK99" s="12">
        <v>127582</v>
      </c>
      <c r="BL99" s="49">
        <f>BK99-BJ99</f>
        <v>-69418</v>
      </c>
      <c r="BM99" s="12">
        <v>720000</v>
      </c>
      <c r="BN99" s="12">
        <v>485235</v>
      </c>
      <c r="BO99" s="49">
        <f>BN99-BM99</f>
        <v>-234765</v>
      </c>
    </row>
    <row r="100" spans="1:67" s="78" customFormat="1" ht="47.25">
      <c r="A100" s="3"/>
      <c r="B100" s="135" t="s">
        <v>86</v>
      </c>
      <c r="C100" s="10">
        <v>464627</v>
      </c>
      <c r="D100" s="84"/>
      <c r="E100" s="10">
        <v>344004</v>
      </c>
      <c r="F100" s="84"/>
      <c r="G100" s="49">
        <f t="shared" si="22"/>
        <v>-120623</v>
      </c>
      <c r="H100" s="10">
        <v>228310</v>
      </c>
      <c r="I100" s="10">
        <v>173457</v>
      </c>
      <c r="J100" s="48">
        <f>I100-H100</f>
        <v>-54853</v>
      </c>
      <c r="K100" s="12">
        <v>92638</v>
      </c>
      <c r="L100" s="12">
        <v>65442</v>
      </c>
      <c r="M100" s="49">
        <f>L100-K100</f>
        <v>-27196</v>
      </c>
      <c r="N100" s="48">
        <v>12690</v>
      </c>
      <c r="O100" s="48">
        <v>9485</v>
      </c>
      <c r="P100" s="49">
        <f>O100-N100</f>
        <v>-3205</v>
      </c>
      <c r="Q100" s="19">
        <v>6112</v>
      </c>
      <c r="R100" s="19">
        <v>4291</v>
      </c>
      <c r="S100" s="49">
        <f>R100-Q100</f>
        <v>-1821</v>
      </c>
      <c r="T100" s="10">
        <v>26914</v>
      </c>
      <c r="U100" s="10">
        <v>20396</v>
      </c>
      <c r="V100" s="51">
        <f>U100-T100</f>
        <v>-6518</v>
      </c>
      <c r="W100" s="12">
        <v>21270</v>
      </c>
      <c r="X100" s="12">
        <v>15065</v>
      </c>
      <c r="Y100" s="51">
        <f>X100-W100</f>
        <v>-6205</v>
      </c>
      <c r="Z100" s="12">
        <v>19049</v>
      </c>
      <c r="AA100" s="12">
        <v>13700</v>
      </c>
      <c r="AB100" s="49">
        <f>AA100-Z100</f>
        <v>-5349</v>
      </c>
      <c r="AC100" s="12">
        <v>3212</v>
      </c>
      <c r="AD100" s="12">
        <v>2220</v>
      </c>
      <c r="AE100" s="49">
        <f>AD100-AC100</f>
        <v>-992</v>
      </c>
      <c r="AF100" s="12">
        <v>2430</v>
      </c>
      <c r="AG100" s="12">
        <v>1320</v>
      </c>
      <c r="AH100" s="48">
        <f>AG100-AF100</f>
        <v>-1110</v>
      </c>
      <c r="AI100" s="12">
        <v>755</v>
      </c>
      <c r="AJ100" s="12">
        <v>588</v>
      </c>
      <c r="AK100" s="49">
        <f>AJ100-AI100</f>
        <v>-167</v>
      </c>
      <c r="AL100" s="12">
        <v>6495</v>
      </c>
      <c r="AM100" s="12">
        <v>4916</v>
      </c>
      <c r="AN100" s="49">
        <f>AM100-AL100</f>
        <v>-1579</v>
      </c>
      <c r="AO100" s="21">
        <v>6070</v>
      </c>
      <c r="AP100" s="21">
        <v>4470</v>
      </c>
      <c r="AQ100" s="49">
        <f>AP100-AO100</f>
        <v>-1600</v>
      </c>
      <c r="AR100" s="12">
        <v>2570</v>
      </c>
      <c r="AS100" s="12">
        <v>1759</v>
      </c>
      <c r="AT100" s="49">
        <f>AS100-AR100</f>
        <v>-811</v>
      </c>
      <c r="AU100" s="12">
        <v>2495</v>
      </c>
      <c r="AV100" s="12">
        <v>1674</v>
      </c>
      <c r="AW100" s="49">
        <f>AV100-AU100</f>
        <v>-821</v>
      </c>
      <c r="AX100" s="12">
        <v>5760</v>
      </c>
      <c r="AY100" s="12">
        <v>4544</v>
      </c>
      <c r="AZ100" s="49">
        <f>AY100-AX100</f>
        <v>-1216</v>
      </c>
      <c r="BA100" s="12">
        <v>6500</v>
      </c>
      <c r="BB100" s="12">
        <v>6250</v>
      </c>
      <c r="BC100" s="49">
        <f>BB100-BA100</f>
        <v>-250</v>
      </c>
      <c r="BD100" s="12">
        <v>1714</v>
      </c>
      <c r="BE100" s="12">
        <v>1287</v>
      </c>
      <c r="BF100" s="49">
        <f>BE100-BD100</f>
        <v>-427</v>
      </c>
      <c r="BG100" s="12">
        <v>5003</v>
      </c>
      <c r="BH100" s="12">
        <v>3997</v>
      </c>
      <c r="BI100" s="49">
        <f>BH100-BG100</f>
        <v>-1006</v>
      </c>
      <c r="BJ100" s="12">
        <v>2540</v>
      </c>
      <c r="BK100" s="12">
        <v>1832</v>
      </c>
      <c r="BL100" s="49">
        <f>BK100-BJ100</f>
        <v>-708</v>
      </c>
      <c r="BM100" s="12">
        <v>12100</v>
      </c>
      <c r="BN100" s="12">
        <v>7311</v>
      </c>
      <c r="BO100" s="49">
        <f>BN100-BM100</f>
        <v>-4789</v>
      </c>
    </row>
    <row r="101" spans="1:67" s="78" customFormat="1" ht="31.5">
      <c r="A101" s="3"/>
      <c r="B101" s="6" t="s">
        <v>87</v>
      </c>
      <c r="C101" s="10">
        <v>810125059</v>
      </c>
      <c r="D101" s="84"/>
      <c r="E101" s="10">
        <v>615595764</v>
      </c>
      <c r="F101" s="84"/>
      <c r="G101" s="49">
        <f t="shared" si="22"/>
        <v>-194529295</v>
      </c>
      <c r="H101" s="10">
        <v>335086326</v>
      </c>
      <c r="I101" s="10">
        <v>247526854</v>
      </c>
      <c r="J101" s="48">
        <f t="shared" si="23"/>
        <v>-87559472</v>
      </c>
      <c r="K101" s="12">
        <v>91346417</v>
      </c>
      <c r="L101" s="12">
        <v>69668445</v>
      </c>
      <c r="M101" s="49">
        <f>L101-K101</f>
        <v>-21677972</v>
      </c>
      <c r="N101" s="48">
        <v>20375834</v>
      </c>
      <c r="O101" s="48">
        <v>16161065</v>
      </c>
      <c r="P101" s="49">
        <f>O101-N101</f>
        <v>-4214769</v>
      </c>
      <c r="Q101" s="19">
        <v>21775610</v>
      </c>
      <c r="R101" s="19">
        <v>17215270</v>
      </c>
      <c r="S101" s="49">
        <f>R101-Q101</f>
        <v>-4560340</v>
      </c>
      <c r="T101" s="10">
        <v>59629633</v>
      </c>
      <c r="U101" s="10">
        <v>45196800</v>
      </c>
      <c r="V101" s="51">
        <f>U101-T101</f>
        <v>-14432833</v>
      </c>
      <c r="W101" s="12">
        <v>30827888</v>
      </c>
      <c r="X101" s="12">
        <v>24707290</v>
      </c>
      <c r="Y101" s="51">
        <f>X101-W101</f>
        <v>-6120598</v>
      </c>
      <c r="Z101" s="12">
        <v>43218000</v>
      </c>
      <c r="AA101" s="12">
        <v>32997640</v>
      </c>
      <c r="AB101" s="49">
        <f>AA101-Z101</f>
        <v>-10220360</v>
      </c>
      <c r="AC101" s="12">
        <v>9833879</v>
      </c>
      <c r="AD101" s="12">
        <v>7891185</v>
      </c>
      <c r="AE101" s="49">
        <f>AD101-AC101</f>
        <v>-1942694</v>
      </c>
      <c r="AF101" s="12">
        <v>11403825</v>
      </c>
      <c r="AG101" s="12">
        <v>8699750</v>
      </c>
      <c r="AH101" s="48">
        <f>AG101-AF101</f>
        <v>-2704075</v>
      </c>
      <c r="AI101" s="12">
        <v>4168960</v>
      </c>
      <c r="AJ101" s="12">
        <v>3449195</v>
      </c>
      <c r="AK101" s="49">
        <f>AJ101-AI101</f>
        <v>-719765</v>
      </c>
      <c r="AL101" s="12">
        <v>22250780</v>
      </c>
      <c r="AM101" s="12">
        <v>17860075</v>
      </c>
      <c r="AN101" s="49">
        <f>AM101-AL101</f>
        <v>-4390705</v>
      </c>
      <c r="AO101" s="12">
        <v>26160955</v>
      </c>
      <c r="AP101" s="12">
        <v>20306240</v>
      </c>
      <c r="AQ101" s="49">
        <f>AP101-AO101</f>
        <v>-5854715</v>
      </c>
      <c r="AR101" s="21">
        <v>11669000</v>
      </c>
      <c r="AS101" s="21">
        <v>9457140</v>
      </c>
      <c r="AT101" s="49">
        <f>AS101-AR101</f>
        <v>-2211860</v>
      </c>
      <c r="AU101" s="12">
        <v>7061955</v>
      </c>
      <c r="AV101" s="12">
        <v>5670190</v>
      </c>
      <c r="AW101" s="49">
        <f>AV101-AU101</f>
        <v>-1391765</v>
      </c>
      <c r="AX101" s="12">
        <v>12128910</v>
      </c>
      <c r="AY101" s="12">
        <v>9579960</v>
      </c>
      <c r="AZ101" s="49">
        <f>AY101-AX101</f>
        <v>-2548950</v>
      </c>
      <c r="BA101" s="12">
        <v>18608000</v>
      </c>
      <c r="BB101" s="12">
        <v>14298295</v>
      </c>
      <c r="BC101" s="49">
        <f>BB101-BA101</f>
        <v>-4309705</v>
      </c>
      <c r="BD101" s="12">
        <v>10416771</v>
      </c>
      <c r="BE101" s="12">
        <v>8750925</v>
      </c>
      <c r="BF101" s="49">
        <f>BE101-BD101</f>
        <v>-1665846</v>
      </c>
      <c r="BG101" s="12">
        <v>19208000</v>
      </c>
      <c r="BH101" s="12">
        <v>14124300</v>
      </c>
      <c r="BI101" s="49">
        <f>BH101-BG101</f>
        <v>-5083700</v>
      </c>
      <c r="BJ101" s="12">
        <v>11146360</v>
      </c>
      <c r="BK101" s="12">
        <v>8505285</v>
      </c>
      <c r="BL101" s="49">
        <f>BK101-BJ101</f>
        <v>-2641075</v>
      </c>
      <c r="BM101" s="12">
        <v>43807956</v>
      </c>
      <c r="BN101" s="12">
        <v>33529860</v>
      </c>
      <c r="BO101" s="49">
        <f>BN101-BM101</f>
        <v>-10278096</v>
      </c>
    </row>
    <row r="102" spans="1:67" s="90" customFormat="1" ht="31.5">
      <c r="A102" s="89"/>
      <c r="B102" s="135" t="s">
        <v>88</v>
      </c>
      <c r="C102" s="12">
        <v>26386537</v>
      </c>
      <c r="D102" s="84"/>
      <c r="E102" s="12">
        <v>20379162</v>
      </c>
      <c r="F102" s="84"/>
      <c r="G102" s="49">
        <f t="shared" si="22"/>
        <v>-6007375</v>
      </c>
      <c r="H102" s="12">
        <v>12752748</v>
      </c>
      <c r="I102" s="12">
        <v>10438988</v>
      </c>
      <c r="J102" s="48">
        <f>I102-H102</f>
        <v>-2313760</v>
      </c>
      <c r="K102" s="12">
        <v>5646332</v>
      </c>
      <c r="L102" s="12">
        <v>3967343</v>
      </c>
      <c r="M102" s="49">
        <f>L102-K102</f>
        <v>-1678989</v>
      </c>
      <c r="N102" s="48">
        <v>737364</v>
      </c>
      <c r="O102" s="48">
        <v>566872</v>
      </c>
      <c r="P102" s="49">
        <f>O102-N102</f>
        <v>-170492</v>
      </c>
      <c r="Q102" s="19">
        <v>345600</v>
      </c>
      <c r="R102" s="19">
        <v>243126</v>
      </c>
      <c r="S102" s="49">
        <f>R102-Q102</f>
        <v>-102474</v>
      </c>
      <c r="T102" s="12">
        <v>1534749</v>
      </c>
      <c r="U102" s="12">
        <v>1170458</v>
      </c>
      <c r="V102" s="51">
        <f>U102-T102</f>
        <v>-364291</v>
      </c>
      <c r="W102" s="12">
        <v>1101996</v>
      </c>
      <c r="X102" s="12">
        <v>860755</v>
      </c>
      <c r="Y102" s="51">
        <f>X102-W102</f>
        <v>-241241</v>
      </c>
      <c r="Z102" s="12">
        <v>1065420</v>
      </c>
      <c r="AA102" s="12">
        <v>782475</v>
      </c>
      <c r="AB102" s="49">
        <f>AA102-Z102</f>
        <v>-282945</v>
      </c>
      <c r="AC102" s="12">
        <v>175721</v>
      </c>
      <c r="AD102" s="12">
        <v>127500</v>
      </c>
      <c r="AE102" s="49">
        <f>AD102-AC102</f>
        <v>-48221</v>
      </c>
      <c r="AF102" s="12">
        <v>126896</v>
      </c>
      <c r="AG102" s="12">
        <v>92486</v>
      </c>
      <c r="AH102" s="48">
        <f>AG102-AF102</f>
        <v>-34410</v>
      </c>
      <c r="AI102" s="12">
        <v>42607</v>
      </c>
      <c r="AJ102" s="12">
        <v>32235</v>
      </c>
      <c r="AK102" s="49">
        <f>AJ102-AI102</f>
        <v>-10372</v>
      </c>
      <c r="AL102" s="12">
        <v>353166</v>
      </c>
      <c r="AM102" s="12">
        <v>271683</v>
      </c>
      <c r="AN102" s="49">
        <f>AM102-AL102</f>
        <v>-81483</v>
      </c>
      <c r="AO102" s="21">
        <v>325490</v>
      </c>
      <c r="AP102" s="21">
        <v>249195</v>
      </c>
      <c r="AQ102" s="49">
        <f>AP102-AO102</f>
        <v>-76295</v>
      </c>
      <c r="AR102" s="12">
        <v>146126</v>
      </c>
      <c r="AS102" s="12">
        <v>100690</v>
      </c>
      <c r="AT102" s="49">
        <f>AS102-AR102</f>
        <v>-45436</v>
      </c>
      <c r="AU102" s="12">
        <v>137145</v>
      </c>
      <c r="AV102" s="12">
        <v>95866</v>
      </c>
      <c r="AW102" s="49">
        <f>AV102-AU102</f>
        <v>-41279</v>
      </c>
      <c r="AX102" s="12">
        <v>290816</v>
      </c>
      <c r="AY102" s="12">
        <v>247181</v>
      </c>
      <c r="AZ102" s="49">
        <f>AY102-AX102</f>
        <v>-43635</v>
      </c>
      <c r="BA102" s="12">
        <v>366410</v>
      </c>
      <c r="BB102" s="12">
        <v>297713</v>
      </c>
      <c r="BC102" s="49">
        <f>BB102-BA102</f>
        <v>-68697</v>
      </c>
      <c r="BD102" s="12">
        <v>91430</v>
      </c>
      <c r="BE102" s="12">
        <v>72380</v>
      </c>
      <c r="BF102" s="49">
        <f>BE102-BD102</f>
        <v>-19050</v>
      </c>
      <c r="BG102" s="12">
        <v>301328</v>
      </c>
      <c r="BH102" s="12">
        <v>222721</v>
      </c>
      <c r="BI102" s="49">
        <f>BH102-BG102</f>
        <v>-78607</v>
      </c>
      <c r="BJ102" s="12">
        <v>147148</v>
      </c>
      <c r="BK102" s="12">
        <v>102088</v>
      </c>
      <c r="BL102" s="49">
        <f>BK102-BJ102</f>
        <v>-45060</v>
      </c>
      <c r="BM102" s="12">
        <v>698045</v>
      </c>
      <c r="BN102" s="12">
        <v>437408</v>
      </c>
      <c r="BO102" s="49">
        <f>BN102-BM102</f>
        <v>-260637</v>
      </c>
    </row>
    <row r="103" spans="1:67" s="78" customFormat="1" ht="63">
      <c r="A103" s="3"/>
      <c r="B103" s="6" t="s">
        <v>89</v>
      </c>
      <c r="C103" s="10">
        <v>1792909232</v>
      </c>
      <c r="D103" s="84"/>
      <c r="E103" s="10">
        <v>1301796749</v>
      </c>
      <c r="F103" s="84"/>
      <c r="G103" s="49">
        <f t="shared" si="22"/>
        <v>-491112483</v>
      </c>
      <c r="H103" s="10">
        <v>413561305</v>
      </c>
      <c r="I103" s="10">
        <v>300512090</v>
      </c>
      <c r="J103" s="48">
        <f t="shared" si="23"/>
        <v>-113049215</v>
      </c>
      <c r="K103" s="12">
        <v>100892632</v>
      </c>
      <c r="L103" s="12">
        <v>71773563</v>
      </c>
      <c r="M103" s="49">
        <f>L103-K103</f>
        <v>-29119069</v>
      </c>
      <c r="N103" s="48">
        <v>60462267</v>
      </c>
      <c r="O103" s="48">
        <v>42313339</v>
      </c>
      <c r="P103" s="49">
        <f>O103-N103</f>
        <v>-18148928</v>
      </c>
      <c r="Q103" s="19">
        <v>129714016</v>
      </c>
      <c r="R103" s="19">
        <v>93136339</v>
      </c>
      <c r="S103" s="49">
        <f>R103-Q103</f>
        <v>-36577677</v>
      </c>
      <c r="T103" s="10">
        <v>112988836</v>
      </c>
      <c r="U103" s="10">
        <v>83875367</v>
      </c>
      <c r="V103" s="51">
        <f>U103-T103</f>
        <v>-29113469</v>
      </c>
      <c r="W103" s="12">
        <v>60707198</v>
      </c>
      <c r="X103" s="12">
        <v>44735171</v>
      </c>
      <c r="Y103" s="51">
        <f>X103-W103</f>
        <v>-15972027</v>
      </c>
      <c r="Z103" s="12">
        <v>79237503</v>
      </c>
      <c r="AA103" s="12">
        <v>54523082</v>
      </c>
      <c r="AB103" s="49">
        <f>AA103-Z103</f>
        <v>-24714421</v>
      </c>
      <c r="AC103" s="12">
        <v>61950741</v>
      </c>
      <c r="AD103" s="12">
        <v>49472625</v>
      </c>
      <c r="AE103" s="49">
        <f>AD103-AC103</f>
        <v>-12478116</v>
      </c>
      <c r="AF103" s="12">
        <v>71141540</v>
      </c>
      <c r="AG103" s="12">
        <v>52005055</v>
      </c>
      <c r="AH103" s="48">
        <f>AG103-AF103</f>
        <v>-19136485</v>
      </c>
      <c r="AI103" s="12">
        <v>28489351</v>
      </c>
      <c r="AJ103" s="12">
        <v>20187060</v>
      </c>
      <c r="AK103" s="49">
        <f>AJ103-AI103</f>
        <v>-8302291</v>
      </c>
      <c r="AL103" s="12">
        <v>74711552</v>
      </c>
      <c r="AM103" s="12">
        <v>56683591</v>
      </c>
      <c r="AN103" s="49">
        <f>AM103-AL103</f>
        <v>-18027961</v>
      </c>
      <c r="AO103" s="21">
        <v>86681606</v>
      </c>
      <c r="AP103" s="21">
        <v>62595373</v>
      </c>
      <c r="AQ103" s="49">
        <f>AP103-AO103</f>
        <v>-24086233</v>
      </c>
      <c r="AR103" s="12">
        <v>42834580</v>
      </c>
      <c r="AS103" s="12">
        <v>31202452</v>
      </c>
      <c r="AT103" s="49">
        <f>AS103-AR103</f>
        <v>-11632128</v>
      </c>
      <c r="AU103" s="12">
        <v>66826906</v>
      </c>
      <c r="AV103" s="12">
        <v>47901127</v>
      </c>
      <c r="AW103" s="49">
        <f>AV103-AU103</f>
        <v>-18925779</v>
      </c>
      <c r="AX103" s="12">
        <v>62490992</v>
      </c>
      <c r="AY103" s="12">
        <v>45738950</v>
      </c>
      <c r="AZ103" s="49">
        <f>AY103-AX103</f>
        <v>-16752042</v>
      </c>
      <c r="BA103" s="12">
        <v>59235702</v>
      </c>
      <c r="BB103" s="12">
        <v>43116101</v>
      </c>
      <c r="BC103" s="49">
        <f>BB103-BA103</f>
        <v>-16119601</v>
      </c>
      <c r="BD103" s="12">
        <v>54054688</v>
      </c>
      <c r="BE103" s="12">
        <v>39002895</v>
      </c>
      <c r="BF103" s="49">
        <f>BE103-BD103</f>
        <v>-15051793</v>
      </c>
      <c r="BG103" s="12">
        <v>56268182</v>
      </c>
      <c r="BH103" s="12">
        <v>38637880</v>
      </c>
      <c r="BI103" s="49">
        <f>BH103-BG103</f>
        <v>-17630302</v>
      </c>
      <c r="BJ103" s="12">
        <v>78298393</v>
      </c>
      <c r="BK103" s="12">
        <v>57938990</v>
      </c>
      <c r="BL103" s="49">
        <f>BK103-BJ103</f>
        <v>-20359403</v>
      </c>
      <c r="BM103" s="12">
        <v>92361242</v>
      </c>
      <c r="BN103" s="12">
        <v>66445699</v>
      </c>
      <c r="BO103" s="49">
        <f>BN103-BM103</f>
        <v>-25915543</v>
      </c>
    </row>
    <row r="104" spans="1:67" s="78" customFormat="1" ht="15.75">
      <c r="A104" s="3"/>
      <c r="B104" s="6" t="s">
        <v>90</v>
      </c>
      <c r="C104" s="10">
        <v>109540094</v>
      </c>
      <c r="D104" s="84"/>
      <c r="E104" s="10">
        <v>81114707</v>
      </c>
      <c r="F104" s="84"/>
      <c r="G104" s="49">
        <f t="shared" si="22"/>
        <v>-28425387</v>
      </c>
      <c r="H104" s="10">
        <v>27044444</v>
      </c>
      <c r="I104" s="10">
        <v>20127847</v>
      </c>
      <c r="J104" s="48">
        <f t="shared" si="23"/>
        <v>-6916597</v>
      </c>
      <c r="K104" s="12">
        <v>25302975</v>
      </c>
      <c r="L104" s="12">
        <v>18481975</v>
      </c>
      <c r="M104" s="49">
        <f t="shared" si="24"/>
        <v>-6821000</v>
      </c>
      <c r="N104" s="48">
        <v>2528050</v>
      </c>
      <c r="O104" s="48">
        <v>2094625</v>
      </c>
      <c r="P104" s="49">
        <f t="shared" si="25"/>
        <v>-433425</v>
      </c>
      <c r="Q104" s="19">
        <v>4518375</v>
      </c>
      <c r="R104" s="19">
        <v>3233775</v>
      </c>
      <c r="S104" s="49">
        <f t="shared" si="26"/>
        <v>-1284600</v>
      </c>
      <c r="T104" s="10">
        <v>5694275</v>
      </c>
      <c r="U104" s="140">
        <v>4713065</v>
      </c>
      <c r="V104" s="51">
        <f t="shared" si="27"/>
        <v>-981210</v>
      </c>
      <c r="W104" s="12">
        <v>3869900</v>
      </c>
      <c r="X104" s="12">
        <v>3022980</v>
      </c>
      <c r="Y104" s="51">
        <f t="shared" si="28"/>
        <v>-846920</v>
      </c>
      <c r="Z104" s="12">
        <v>4760700</v>
      </c>
      <c r="AA104" s="12">
        <v>3250375</v>
      </c>
      <c r="AB104" s="49">
        <f t="shared" si="29"/>
        <v>-1510325</v>
      </c>
      <c r="AC104" s="12">
        <v>2395600</v>
      </c>
      <c r="AD104" s="12">
        <v>1852153</v>
      </c>
      <c r="AE104" s="49">
        <f t="shared" si="30"/>
        <v>-543447</v>
      </c>
      <c r="AF104" s="12">
        <v>2968425</v>
      </c>
      <c r="AG104" s="12">
        <v>2249675</v>
      </c>
      <c r="AH104" s="48">
        <f t="shared" si="31"/>
        <v>-718750</v>
      </c>
      <c r="AI104" s="12">
        <v>1798125</v>
      </c>
      <c r="AJ104" s="12">
        <v>1508225</v>
      </c>
      <c r="AK104" s="49">
        <f t="shared" si="32"/>
        <v>-289900</v>
      </c>
      <c r="AL104" s="12">
        <v>3812800</v>
      </c>
      <c r="AM104" s="12">
        <v>2967300</v>
      </c>
      <c r="AN104" s="49">
        <f t="shared" si="33"/>
        <v>-845500</v>
      </c>
      <c r="AO104" s="21">
        <v>3236025</v>
      </c>
      <c r="AP104" s="21">
        <v>2597481</v>
      </c>
      <c r="AQ104" s="49">
        <f t="shared" si="34"/>
        <v>-638544</v>
      </c>
      <c r="AR104" s="12">
        <v>2280375</v>
      </c>
      <c r="AS104" s="12">
        <v>1585289</v>
      </c>
      <c r="AT104" s="49">
        <f t="shared" si="35"/>
        <v>-695086</v>
      </c>
      <c r="AU104" s="12">
        <v>2360600</v>
      </c>
      <c r="AV104" s="12">
        <v>1501041</v>
      </c>
      <c r="AW104" s="49">
        <f t="shared" si="36"/>
        <v>-859559</v>
      </c>
      <c r="AX104" s="12">
        <v>2434675</v>
      </c>
      <c r="AY104" s="12">
        <v>1420175</v>
      </c>
      <c r="AZ104" s="49">
        <f t="shared" si="37"/>
        <v>-1014500</v>
      </c>
      <c r="BA104" s="12">
        <v>3567100</v>
      </c>
      <c r="BB104" s="12">
        <v>2537100</v>
      </c>
      <c r="BC104" s="49">
        <f t="shared" si="38"/>
        <v>-1030000</v>
      </c>
      <c r="BD104" s="12">
        <v>2353200</v>
      </c>
      <c r="BE104" s="12">
        <v>1510000</v>
      </c>
      <c r="BF104" s="49">
        <f t="shared" si="39"/>
        <v>-843200</v>
      </c>
      <c r="BG104" s="12">
        <v>2258150</v>
      </c>
      <c r="BH104" s="12">
        <v>1749150</v>
      </c>
      <c r="BI104" s="49">
        <f t="shared" si="40"/>
        <v>-509000</v>
      </c>
      <c r="BJ104" s="12">
        <v>2908075</v>
      </c>
      <c r="BK104" s="12">
        <v>2022751</v>
      </c>
      <c r="BL104" s="49">
        <f t="shared" si="41"/>
        <v>-885324</v>
      </c>
      <c r="BM104" s="12">
        <v>3448225</v>
      </c>
      <c r="BN104" s="12">
        <v>2689725</v>
      </c>
      <c r="BO104" s="49">
        <f t="shared" si="42"/>
        <v>-758500</v>
      </c>
    </row>
    <row r="105" spans="1:67" s="78" customFormat="1" ht="47.25">
      <c r="A105" s="3"/>
      <c r="B105" s="135" t="s">
        <v>91</v>
      </c>
      <c r="C105" s="10">
        <v>78339400</v>
      </c>
      <c r="D105" s="84"/>
      <c r="E105" s="10">
        <v>78339400</v>
      </c>
      <c r="F105" s="84"/>
      <c r="G105" s="49">
        <f t="shared" si="22"/>
        <v>0</v>
      </c>
      <c r="H105" s="10">
        <v>19878000</v>
      </c>
      <c r="I105" s="10">
        <v>19878000</v>
      </c>
      <c r="J105" s="48">
        <f t="shared" si="23"/>
        <v>0</v>
      </c>
      <c r="K105" s="12">
        <v>10365784</v>
      </c>
      <c r="L105" s="12">
        <v>10365784</v>
      </c>
      <c r="M105" s="49">
        <f aca="true" t="shared" si="43" ref="M105:M110">L105-K105</f>
        <v>0</v>
      </c>
      <c r="N105" s="48">
        <v>2159000</v>
      </c>
      <c r="O105" s="48">
        <v>2159000</v>
      </c>
      <c r="P105" s="49">
        <f aca="true" t="shared" si="44" ref="P105:P110">O105-N105</f>
        <v>0</v>
      </c>
      <c r="Q105" s="19">
        <v>2410000</v>
      </c>
      <c r="R105" s="19">
        <v>2410000</v>
      </c>
      <c r="S105" s="49">
        <f aca="true" t="shared" si="45" ref="S105:S110">R105-Q105</f>
        <v>0</v>
      </c>
      <c r="T105" s="10">
        <v>5210000</v>
      </c>
      <c r="U105" s="10">
        <v>5210000</v>
      </c>
      <c r="V105" s="51">
        <f aca="true" t="shared" si="46" ref="V105:V110">U105-T105</f>
        <v>0</v>
      </c>
      <c r="W105" s="12">
        <v>6294000</v>
      </c>
      <c r="X105" s="12">
        <v>6294000</v>
      </c>
      <c r="Y105" s="51">
        <f aca="true" t="shared" si="47" ref="Y105:Y110">X105-W105</f>
        <v>0</v>
      </c>
      <c r="Z105" s="12">
        <v>4407000</v>
      </c>
      <c r="AA105" s="12">
        <v>4407000</v>
      </c>
      <c r="AB105" s="49">
        <f aca="true" t="shared" si="48" ref="AB105:AB110">AA105-Z105</f>
        <v>0</v>
      </c>
      <c r="AC105" s="12">
        <v>1643000</v>
      </c>
      <c r="AD105" s="12">
        <v>1643000</v>
      </c>
      <c r="AE105" s="49">
        <f aca="true" t="shared" si="49" ref="AE105:AE110">AD105-AC105</f>
        <v>0</v>
      </c>
      <c r="AF105" s="12">
        <v>2036000</v>
      </c>
      <c r="AG105" s="12">
        <v>2036000</v>
      </c>
      <c r="AH105" s="48">
        <f aca="true" t="shared" si="50" ref="AH105:AH110">AG105-AF105</f>
        <v>0</v>
      </c>
      <c r="AI105" s="12">
        <v>960216</v>
      </c>
      <c r="AJ105" s="12">
        <v>960216</v>
      </c>
      <c r="AK105" s="49">
        <f aca="true" t="shared" si="51" ref="AK105:AK110">AJ105-AI105</f>
        <v>0</v>
      </c>
      <c r="AL105" s="12">
        <v>2619000</v>
      </c>
      <c r="AM105" s="12">
        <v>2619000</v>
      </c>
      <c r="AN105" s="49">
        <f aca="true" t="shared" si="52" ref="AN105:AN110">AM105-AL105</f>
        <v>0</v>
      </c>
      <c r="AO105" s="21">
        <v>2488000</v>
      </c>
      <c r="AP105" s="21">
        <v>2488000</v>
      </c>
      <c r="AQ105" s="49">
        <f aca="true" t="shared" si="53" ref="AQ105:AQ110">AP105-AO105</f>
        <v>0</v>
      </c>
      <c r="AR105" s="12">
        <v>1996000</v>
      </c>
      <c r="AS105" s="12">
        <v>1996000</v>
      </c>
      <c r="AT105" s="49">
        <f aca="true" t="shared" si="54" ref="AT105:AT110">AS105-AR105</f>
        <v>0</v>
      </c>
      <c r="AU105" s="12">
        <v>1666000</v>
      </c>
      <c r="AV105" s="12">
        <v>1666000</v>
      </c>
      <c r="AW105" s="49">
        <f aca="true" t="shared" si="55" ref="AW105:AW110">AV105-AU105</f>
        <v>0</v>
      </c>
      <c r="AX105" s="12">
        <v>1939000</v>
      </c>
      <c r="AY105" s="12">
        <v>1939000</v>
      </c>
      <c r="AZ105" s="49">
        <f aca="true" t="shared" si="56" ref="AZ105:AZ110">AY105-AX105</f>
        <v>0</v>
      </c>
      <c r="BA105" s="12">
        <v>1982000</v>
      </c>
      <c r="BB105" s="12">
        <v>1982000</v>
      </c>
      <c r="BC105" s="49">
        <f aca="true" t="shared" si="57" ref="BC105:BC110">BB105-BA105</f>
        <v>0</v>
      </c>
      <c r="BD105" s="12">
        <v>2202000</v>
      </c>
      <c r="BE105" s="12">
        <v>2202000</v>
      </c>
      <c r="BF105" s="49">
        <f aca="true" t="shared" si="58" ref="BF105:BF110">BE105-BD105</f>
        <v>0</v>
      </c>
      <c r="BG105" s="12">
        <v>1856000</v>
      </c>
      <c r="BH105" s="12">
        <v>1856000</v>
      </c>
      <c r="BI105" s="49">
        <f aca="true" t="shared" si="59" ref="BI105:BI110">BH105-BG105</f>
        <v>0</v>
      </c>
      <c r="BJ105" s="12">
        <v>2556000</v>
      </c>
      <c r="BK105" s="12">
        <v>2556000</v>
      </c>
      <c r="BL105" s="49">
        <f aca="true" t="shared" si="60" ref="BL105:BL110">BK105-BJ105</f>
        <v>0</v>
      </c>
      <c r="BM105" s="12">
        <v>3672400</v>
      </c>
      <c r="BN105" s="12">
        <v>3672400</v>
      </c>
      <c r="BO105" s="49">
        <f aca="true" t="shared" si="61" ref="BO105:BO111">BN105-BM105</f>
        <v>0</v>
      </c>
    </row>
    <row r="106" spans="1:67" s="78" customFormat="1" ht="31.5">
      <c r="A106" s="3"/>
      <c r="B106" s="135" t="s">
        <v>92</v>
      </c>
      <c r="C106" s="10">
        <v>27857500</v>
      </c>
      <c r="D106" s="84"/>
      <c r="E106" s="10">
        <v>17556789</v>
      </c>
      <c r="F106" s="84"/>
      <c r="G106" s="49">
        <f t="shared" si="22"/>
        <v>-10300711</v>
      </c>
      <c r="H106" s="10">
        <v>18465698</v>
      </c>
      <c r="I106" s="10">
        <v>10791338</v>
      </c>
      <c r="J106" s="48">
        <f t="shared" si="23"/>
        <v>-7674360</v>
      </c>
      <c r="K106" s="12">
        <v>5510850</v>
      </c>
      <c r="L106" s="12">
        <v>3528288</v>
      </c>
      <c r="M106" s="49">
        <f t="shared" si="43"/>
        <v>-1982562</v>
      </c>
      <c r="N106" s="48">
        <v>386555</v>
      </c>
      <c r="O106" s="48">
        <v>251580</v>
      </c>
      <c r="P106" s="49">
        <f t="shared" si="44"/>
        <v>-134975</v>
      </c>
      <c r="Q106" s="19">
        <v>297753</v>
      </c>
      <c r="R106" s="19">
        <v>272700</v>
      </c>
      <c r="S106" s="49">
        <f t="shared" si="45"/>
        <v>-25053</v>
      </c>
      <c r="T106" s="10">
        <v>751145</v>
      </c>
      <c r="U106" s="10">
        <v>700620</v>
      </c>
      <c r="V106" s="51">
        <f t="shared" si="46"/>
        <v>-50525</v>
      </c>
      <c r="W106" s="12">
        <v>197458</v>
      </c>
      <c r="X106" s="12">
        <v>178040</v>
      </c>
      <c r="Y106" s="51">
        <f t="shared" si="47"/>
        <v>-19418</v>
      </c>
      <c r="Z106" s="12">
        <v>367331</v>
      </c>
      <c r="AA106" s="12">
        <v>291160</v>
      </c>
      <c r="AB106" s="49">
        <f t="shared" si="48"/>
        <v>-76171</v>
      </c>
      <c r="AC106" s="12">
        <v>31280</v>
      </c>
      <c r="AD106" s="12">
        <v>20460</v>
      </c>
      <c r="AE106" s="49">
        <f t="shared" si="49"/>
        <v>-10820</v>
      </c>
      <c r="AF106" s="12">
        <v>52981</v>
      </c>
      <c r="AG106" s="12">
        <v>42161</v>
      </c>
      <c r="AH106" s="48">
        <f t="shared" si="50"/>
        <v>-10820</v>
      </c>
      <c r="AI106" s="12">
        <v>19640</v>
      </c>
      <c r="AJ106" s="12">
        <v>8820</v>
      </c>
      <c r="AK106" s="49">
        <f t="shared" si="51"/>
        <v>-10820</v>
      </c>
      <c r="AL106" s="12">
        <v>236576</v>
      </c>
      <c r="AM106" s="12">
        <v>214960</v>
      </c>
      <c r="AN106" s="49">
        <f t="shared" si="52"/>
        <v>-21616</v>
      </c>
      <c r="AO106" s="21">
        <v>294660</v>
      </c>
      <c r="AP106" s="21">
        <v>202600</v>
      </c>
      <c r="AQ106" s="49">
        <f t="shared" si="53"/>
        <v>-92060</v>
      </c>
      <c r="AR106" s="12">
        <v>24460</v>
      </c>
      <c r="AS106" s="12">
        <v>15640</v>
      </c>
      <c r="AT106" s="49">
        <f t="shared" si="54"/>
        <v>-8820</v>
      </c>
      <c r="AU106" s="12">
        <v>30820</v>
      </c>
      <c r="AV106" s="12">
        <v>20000</v>
      </c>
      <c r="AW106" s="49">
        <f t="shared" si="55"/>
        <v>-10820</v>
      </c>
      <c r="AX106" s="12">
        <v>53740</v>
      </c>
      <c r="AY106" s="12">
        <v>42161</v>
      </c>
      <c r="AZ106" s="49">
        <f t="shared" si="56"/>
        <v>-11579</v>
      </c>
      <c r="BA106" s="12">
        <v>105420</v>
      </c>
      <c r="BB106" s="12">
        <v>100000</v>
      </c>
      <c r="BC106" s="49">
        <f t="shared" si="57"/>
        <v>-5420</v>
      </c>
      <c r="BD106" s="12">
        <v>52981</v>
      </c>
      <c r="BE106" s="12">
        <v>42161</v>
      </c>
      <c r="BF106" s="49">
        <f t="shared" si="58"/>
        <v>-10820</v>
      </c>
      <c r="BG106" s="12">
        <v>22460</v>
      </c>
      <c r="BH106" s="12">
        <v>13640</v>
      </c>
      <c r="BI106" s="49">
        <f t="shared" si="59"/>
        <v>-8820</v>
      </c>
      <c r="BJ106" s="12">
        <v>31280</v>
      </c>
      <c r="BK106" s="12">
        <v>20460</v>
      </c>
      <c r="BL106" s="49">
        <f t="shared" si="60"/>
        <v>-10820</v>
      </c>
      <c r="BM106" s="12">
        <v>924412</v>
      </c>
      <c r="BN106" s="12">
        <v>800000</v>
      </c>
      <c r="BO106" s="49">
        <f t="shared" si="61"/>
        <v>-124412</v>
      </c>
    </row>
    <row r="107" spans="1:67" s="78" customFormat="1" ht="31.5">
      <c r="A107" s="3"/>
      <c r="B107" s="135" t="s">
        <v>93</v>
      </c>
      <c r="C107" s="10">
        <v>1678100</v>
      </c>
      <c r="D107" s="84"/>
      <c r="E107" s="10">
        <v>1452360</v>
      </c>
      <c r="F107" s="84"/>
      <c r="G107" s="49">
        <f t="shared" si="22"/>
        <v>-225740</v>
      </c>
      <c r="H107" s="10">
        <v>539500</v>
      </c>
      <c r="I107" s="10">
        <v>539500</v>
      </c>
      <c r="J107" s="48">
        <f t="shared" si="23"/>
        <v>0</v>
      </c>
      <c r="K107" s="12">
        <v>870000</v>
      </c>
      <c r="L107" s="12">
        <v>694260</v>
      </c>
      <c r="M107" s="49">
        <f t="shared" si="43"/>
        <v>-175740</v>
      </c>
      <c r="N107" s="48">
        <v>61380</v>
      </c>
      <c r="O107" s="48">
        <v>61380</v>
      </c>
      <c r="P107" s="49">
        <f t="shared" si="44"/>
        <v>0</v>
      </c>
      <c r="Q107" s="19">
        <v>24460</v>
      </c>
      <c r="R107" s="19">
        <v>24460</v>
      </c>
      <c r="S107" s="49">
        <f t="shared" si="45"/>
        <v>0</v>
      </c>
      <c r="T107" s="10">
        <v>33280</v>
      </c>
      <c r="U107" s="10">
        <v>33280</v>
      </c>
      <c r="V107" s="51">
        <f t="shared" si="46"/>
        <v>0</v>
      </c>
      <c r="W107" s="12">
        <v>31280</v>
      </c>
      <c r="X107" s="12">
        <v>31280</v>
      </c>
      <c r="Y107" s="51">
        <f t="shared" si="47"/>
        <v>0</v>
      </c>
      <c r="Z107" s="12">
        <v>20460</v>
      </c>
      <c r="AA107" s="12">
        <v>20460</v>
      </c>
      <c r="AB107" s="49">
        <f t="shared" si="48"/>
        <v>0</v>
      </c>
      <c r="AC107" s="12"/>
      <c r="AD107" s="12"/>
      <c r="AE107" s="49">
        <f t="shared" si="49"/>
        <v>0</v>
      </c>
      <c r="AF107" s="12"/>
      <c r="AG107" s="12"/>
      <c r="AH107" s="48">
        <f t="shared" si="50"/>
        <v>0</v>
      </c>
      <c r="AI107" s="12"/>
      <c r="AJ107" s="12"/>
      <c r="AK107" s="49">
        <f t="shared" si="51"/>
        <v>0</v>
      </c>
      <c r="AL107" s="12">
        <v>13640</v>
      </c>
      <c r="AM107" s="12">
        <v>13640</v>
      </c>
      <c r="AN107" s="49">
        <f t="shared" si="52"/>
        <v>0</v>
      </c>
      <c r="AO107" s="21"/>
      <c r="AP107" s="21"/>
      <c r="AQ107" s="49">
        <f t="shared" si="53"/>
        <v>0</v>
      </c>
      <c r="AR107" s="12"/>
      <c r="AS107" s="12"/>
      <c r="AT107" s="49">
        <f t="shared" si="54"/>
        <v>0</v>
      </c>
      <c r="AU107" s="12"/>
      <c r="AV107" s="12"/>
      <c r="AW107" s="49">
        <f t="shared" si="55"/>
        <v>0</v>
      </c>
      <c r="AX107" s="12"/>
      <c r="AY107" s="12"/>
      <c r="AZ107" s="49">
        <f t="shared" si="56"/>
        <v>0</v>
      </c>
      <c r="BA107" s="12"/>
      <c r="BB107" s="12"/>
      <c r="BC107" s="49">
        <f t="shared" si="57"/>
        <v>0</v>
      </c>
      <c r="BD107" s="12"/>
      <c r="BE107" s="12"/>
      <c r="BF107" s="49">
        <f t="shared" si="58"/>
        <v>0</v>
      </c>
      <c r="BG107" s="12"/>
      <c r="BH107" s="12"/>
      <c r="BI107" s="49">
        <f t="shared" si="59"/>
        <v>0</v>
      </c>
      <c r="BJ107" s="12"/>
      <c r="BK107" s="12"/>
      <c r="BL107" s="49">
        <f t="shared" si="60"/>
        <v>0</v>
      </c>
      <c r="BM107" s="12">
        <v>84100</v>
      </c>
      <c r="BN107" s="12">
        <v>34100</v>
      </c>
      <c r="BO107" s="49">
        <f t="shared" si="61"/>
        <v>-50000</v>
      </c>
    </row>
    <row r="108" spans="1:67" s="78" customFormat="1" ht="31.5">
      <c r="A108" s="3"/>
      <c r="B108" s="135" t="s">
        <v>108</v>
      </c>
      <c r="C108" s="10">
        <v>14798800</v>
      </c>
      <c r="D108" s="84"/>
      <c r="E108" s="10">
        <v>14798800</v>
      </c>
      <c r="F108" s="84"/>
      <c r="G108" s="49">
        <f t="shared" si="22"/>
        <v>0</v>
      </c>
      <c r="H108" s="10">
        <v>13475401</v>
      </c>
      <c r="I108" s="10">
        <v>13475401</v>
      </c>
      <c r="J108" s="48">
        <f t="shared" si="23"/>
        <v>0</v>
      </c>
      <c r="K108" s="12"/>
      <c r="L108" s="12"/>
      <c r="M108" s="49">
        <f t="shared" si="43"/>
        <v>0</v>
      </c>
      <c r="N108" s="48">
        <v>1323399</v>
      </c>
      <c r="O108" s="48">
        <v>1323399</v>
      </c>
      <c r="P108" s="49">
        <f t="shared" si="44"/>
        <v>0</v>
      </c>
      <c r="Q108" s="19"/>
      <c r="R108" s="19"/>
      <c r="S108" s="49">
        <f t="shared" si="45"/>
        <v>0</v>
      </c>
      <c r="T108" s="10"/>
      <c r="U108" s="10"/>
      <c r="V108" s="51">
        <f t="shared" si="46"/>
        <v>0</v>
      </c>
      <c r="W108" s="12"/>
      <c r="X108" s="12"/>
      <c r="Y108" s="51">
        <f t="shared" si="47"/>
        <v>0</v>
      </c>
      <c r="Z108" s="12"/>
      <c r="AA108" s="12"/>
      <c r="AB108" s="49">
        <f t="shared" si="48"/>
        <v>0</v>
      </c>
      <c r="AC108" s="12"/>
      <c r="AD108" s="12"/>
      <c r="AE108" s="49">
        <f t="shared" si="49"/>
        <v>0</v>
      </c>
      <c r="AF108" s="12"/>
      <c r="AG108" s="12"/>
      <c r="AH108" s="48">
        <f t="shared" si="50"/>
        <v>0</v>
      </c>
      <c r="AI108" s="12"/>
      <c r="AJ108" s="12"/>
      <c r="AK108" s="49">
        <f t="shared" si="51"/>
        <v>0</v>
      </c>
      <c r="AL108" s="12"/>
      <c r="AM108" s="12"/>
      <c r="AN108" s="49">
        <f t="shared" si="52"/>
        <v>0</v>
      </c>
      <c r="AO108" s="21"/>
      <c r="AP108" s="21"/>
      <c r="AQ108" s="49">
        <f t="shared" si="53"/>
        <v>0</v>
      </c>
      <c r="AR108" s="12"/>
      <c r="AS108" s="12"/>
      <c r="AT108" s="49">
        <f t="shared" si="54"/>
        <v>0</v>
      </c>
      <c r="AU108" s="12"/>
      <c r="AV108" s="12"/>
      <c r="AW108" s="49">
        <f t="shared" si="55"/>
        <v>0</v>
      </c>
      <c r="AX108" s="12"/>
      <c r="AY108" s="12"/>
      <c r="AZ108" s="49">
        <f t="shared" si="56"/>
        <v>0</v>
      </c>
      <c r="BA108" s="12"/>
      <c r="BB108" s="12"/>
      <c r="BC108" s="49">
        <f t="shared" si="57"/>
        <v>0</v>
      </c>
      <c r="BD108" s="12"/>
      <c r="BE108" s="12"/>
      <c r="BF108" s="49">
        <f t="shared" si="58"/>
        <v>0</v>
      </c>
      <c r="BG108" s="12"/>
      <c r="BH108" s="12"/>
      <c r="BI108" s="49">
        <f t="shared" si="59"/>
        <v>0</v>
      </c>
      <c r="BJ108" s="12"/>
      <c r="BK108" s="12"/>
      <c r="BL108" s="49">
        <f t="shared" si="60"/>
        <v>0</v>
      </c>
      <c r="BM108" s="12"/>
      <c r="BN108" s="12"/>
      <c r="BO108" s="49">
        <f t="shared" si="61"/>
        <v>0</v>
      </c>
    </row>
    <row r="109" spans="1:67" s="117" customFormat="1" ht="47.25">
      <c r="A109" s="110"/>
      <c r="B109" s="136" t="s">
        <v>94</v>
      </c>
      <c r="C109" s="111">
        <v>4900000</v>
      </c>
      <c r="D109" s="111">
        <v>4900000</v>
      </c>
      <c r="E109" s="111"/>
      <c r="F109" s="111"/>
      <c r="G109" s="112">
        <f t="shared" si="22"/>
        <v>-4900000</v>
      </c>
      <c r="H109" s="111"/>
      <c r="I109" s="111"/>
      <c r="J109" s="113">
        <f>I109-H109</f>
        <v>0</v>
      </c>
      <c r="K109" s="111"/>
      <c r="L109" s="111"/>
      <c r="M109" s="112">
        <f t="shared" si="43"/>
        <v>0</v>
      </c>
      <c r="N109" s="113"/>
      <c r="O109" s="113"/>
      <c r="P109" s="112">
        <f t="shared" si="44"/>
        <v>0</v>
      </c>
      <c r="Q109" s="114"/>
      <c r="R109" s="114"/>
      <c r="S109" s="112">
        <f t="shared" si="45"/>
        <v>0</v>
      </c>
      <c r="T109" s="111"/>
      <c r="U109" s="111"/>
      <c r="V109" s="115">
        <f t="shared" si="46"/>
        <v>0</v>
      </c>
      <c r="W109" s="111"/>
      <c r="X109" s="111"/>
      <c r="Y109" s="115">
        <f t="shared" si="47"/>
        <v>0</v>
      </c>
      <c r="Z109" s="111"/>
      <c r="AA109" s="111"/>
      <c r="AB109" s="112">
        <f t="shared" si="48"/>
        <v>0</v>
      </c>
      <c r="AC109" s="111"/>
      <c r="AD109" s="111"/>
      <c r="AE109" s="112">
        <f t="shared" si="49"/>
        <v>0</v>
      </c>
      <c r="AF109" s="111"/>
      <c r="AG109" s="111"/>
      <c r="AH109" s="113">
        <f t="shared" si="50"/>
        <v>0</v>
      </c>
      <c r="AI109" s="111"/>
      <c r="AJ109" s="111"/>
      <c r="AK109" s="112">
        <f t="shared" si="51"/>
        <v>0</v>
      </c>
      <c r="AL109" s="111"/>
      <c r="AM109" s="111"/>
      <c r="AN109" s="112">
        <f t="shared" si="52"/>
        <v>0</v>
      </c>
      <c r="AO109" s="116"/>
      <c r="AP109" s="116"/>
      <c r="AQ109" s="112">
        <f t="shared" si="53"/>
        <v>0</v>
      </c>
      <c r="AR109" s="111"/>
      <c r="AS109" s="111"/>
      <c r="AT109" s="112">
        <f t="shared" si="54"/>
        <v>0</v>
      </c>
      <c r="AU109" s="111"/>
      <c r="AV109" s="111"/>
      <c r="AW109" s="112">
        <f t="shared" si="55"/>
        <v>0</v>
      </c>
      <c r="AX109" s="111"/>
      <c r="AY109" s="111"/>
      <c r="AZ109" s="112">
        <f t="shared" si="56"/>
        <v>0</v>
      </c>
      <c r="BA109" s="111"/>
      <c r="BB109" s="111"/>
      <c r="BC109" s="112">
        <f t="shared" si="57"/>
        <v>0</v>
      </c>
      <c r="BD109" s="111"/>
      <c r="BE109" s="111"/>
      <c r="BF109" s="112">
        <f t="shared" si="58"/>
        <v>0</v>
      </c>
      <c r="BG109" s="111"/>
      <c r="BH109" s="111"/>
      <c r="BI109" s="112">
        <f t="shared" si="59"/>
        <v>0</v>
      </c>
      <c r="BJ109" s="111"/>
      <c r="BK109" s="111"/>
      <c r="BL109" s="112">
        <f t="shared" si="60"/>
        <v>0</v>
      </c>
      <c r="BM109" s="111"/>
      <c r="BN109" s="111"/>
      <c r="BO109" s="112">
        <f>BN109-BM109</f>
        <v>0</v>
      </c>
    </row>
    <row r="110" spans="1:67" s="78" customFormat="1" ht="31.5">
      <c r="A110" s="3"/>
      <c r="B110" s="135" t="s">
        <v>95</v>
      </c>
      <c r="C110" s="10">
        <v>96686</v>
      </c>
      <c r="D110" s="84"/>
      <c r="E110" s="10">
        <v>43033</v>
      </c>
      <c r="F110" s="84"/>
      <c r="G110" s="49">
        <f t="shared" si="22"/>
        <v>-53653</v>
      </c>
      <c r="H110" s="10"/>
      <c r="I110" s="10"/>
      <c r="J110" s="48">
        <f t="shared" si="23"/>
        <v>0</v>
      </c>
      <c r="K110" s="12"/>
      <c r="L110" s="12"/>
      <c r="M110" s="49">
        <f t="shared" si="43"/>
        <v>0</v>
      </c>
      <c r="N110" s="48">
        <v>12420</v>
      </c>
      <c r="O110" s="48">
        <v>2902</v>
      </c>
      <c r="P110" s="49">
        <f t="shared" si="44"/>
        <v>-9518</v>
      </c>
      <c r="Q110" s="19">
        <v>12000</v>
      </c>
      <c r="R110" s="19">
        <v>6139</v>
      </c>
      <c r="S110" s="49">
        <f t="shared" si="45"/>
        <v>-5861</v>
      </c>
      <c r="T110" s="10">
        <v>100</v>
      </c>
      <c r="U110" s="10"/>
      <c r="V110" s="51">
        <f t="shared" si="46"/>
        <v>-100</v>
      </c>
      <c r="W110" s="12">
        <v>21000</v>
      </c>
      <c r="X110" s="12">
        <v>12986</v>
      </c>
      <c r="Y110" s="51">
        <f t="shared" si="47"/>
        <v>-8014</v>
      </c>
      <c r="Z110" s="12">
        <v>15000</v>
      </c>
      <c r="AA110" s="12">
        <v>9705</v>
      </c>
      <c r="AB110" s="49">
        <f t="shared" si="48"/>
        <v>-5295</v>
      </c>
      <c r="AC110" s="12">
        <v>600</v>
      </c>
      <c r="AD110" s="12"/>
      <c r="AE110" s="49">
        <f t="shared" si="49"/>
        <v>-600</v>
      </c>
      <c r="AF110" s="12">
        <v>3000</v>
      </c>
      <c r="AG110" s="12"/>
      <c r="AH110" s="48">
        <f t="shared" si="50"/>
        <v>-3000</v>
      </c>
      <c r="AI110" s="12"/>
      <c r="AJ110" s="12"/>
      <c r="AK110" s="49">
        <f t="shared" si="51"/>
        <v>0</v>
      </c>
      <c r="AL110" s="12"/>
      <c r="AM110" s="12"/>
      <c r="AN110" s="49">
        <f t="shared" si="52"/>
        <v>0</v>
      </c>
      <c r="AO110" s="21">
        <v>1300</v>
      </c>
      <c r="AP110" s="21">
        <v>735</v>
      </c>
      <c r="AQ110" s="49">
        <f t="shared" si="53"/>
        <v>-565</v>
      </c>
      <c r="AR110" s="21">
        <v>10500</v>
      </c>
      <c r="AS110" s="21">
        <v>3754</v>
      </c>
      <c r="AT110" s="49">
        <f t="shared" si="54"/>
        <v>-6746</v>
      </c>
      <c r="AU110" s="12">
        <v>500</v>
      </c>
      <c r="AV110" s="12">
        <v>476</v>
      </c>
      <c r="AW110" s="49">
        <f t="shared" si="55"/>
        <v>-24</v>
      </c>
      <c r="AX110" s="12">
        <v>100</v>
      </c>
      <c r="AY110" s="12"/>
      <c r="AZ110" s="49">
        <f t="shared" si="56"/>
        <v>-100</v>
      </c>
      <c r="BA110" s="12">
        <v>200</v>
      </c>
      <c r="BB110" s="12"/>
      <c r="BC110" s="49">
        <f t="shared" si="57"/>
        <v>-200</v>
      </c>
      <c r="BD110" s="12">
        <v>12000</v>
      </c>
      <c r="BE110" s="12">
        <v>3297</v>
      </c>
      <c r="BF110" s="49">
        <f t="shared" si="58"/>
        <v>-8703</v>
      </c>
      <c r="BG110" s="12"/>
      <c r="BH110" s="12"/>
      <c r="BI110" s="49">
        <f t="shared" si="59"/>
        <v>0</v>
      </c>
      <c r="BJ110" s="12">
        <v>7666</v>
      </c>
      <c r="BK110" s="12">
        <v>3039</v>
      </c>
      <c r="BL110" s="49">
        <f t="shared" si="60"/>
        <v>-4627</v>
      </c>
      <c r="BM110" s="12">
        <v>300</v>
      </c>
      <c r="BN110" s="12"/>
      <c r="BO110" s="49">
        <f t="shared" si="61"/>
        <v>-300</v>
      </c>
    </row>
    <row r="111" spans="1:67" s="78" customFormat="1" ht="15" customHeight="1">
      <c r="A111" s="3"/>
      <c r="B111" s="135" t="s">
        <v>96</v>
      </c>
      <c r="C111" s="10">
        <v>5947001</v>
      </c>
      <c r="D111" s="84"/>
      <c r="E111" s="10">
        <v>4276531</v>
      </c>
      <c r="F111" s="84"/>
      <c r="G111" s="49">
        <f t="shared" si="22"/>
        <v>-1670470</v>
      </c>
      <c r="H111" s="10"/>
      <c r="I111" s="10"/>
      <c r="J111" s="48">
        <f t="shared" si="23"/>
        <v>0</v>
      </c>
      <c r="K111" s="12"/>
      <c r="L111" s="12"/>
      <c r="M111" s="49">
        <f aca="true" t="shared" si="62" ref="M111:M120">L111-K111</f>
        <v>0</v>
      </c>
      <c r="N111" s="48"/>
      <c r="O111" s="48"/>
      <c r="P111" s="49">
        <f aca="true" t="shared" si="63" ref="P111:P120">O111-N111</f>
        <v>0</v>
      </c>
      <c r="Q111" s="19">
        <v>2238000</v>
      </c>
      <c r="R111" s="19">
        <v>1566254</v>
      </c>
      <c r="S111" s="49">
        <f aca="true" t="shared" si="64" ref="S111:S120">R111-Q111</f>
        <v>-671746</v>
      </c>
      <c r="T111" s="10">
        <v>1079293</v>
      </c>
      <c r="U111" s="10">
        <v>822019</v>
      </c>
      <c r="V111" s="51">
        <f aca="true" t="shared" si="65" ref="V111:V120">U111-T111</f>
        <v>-257274</v>
      </c>
      <c r="W111" s="12">
        <v>240000</v>
      </c>
      <c r="X111" s="12">
        <v>199344</v>
      </c>
      <c r="Y111" s="51">
        <f aca="true" t="shared" si="66" ref="Y111:Y120">X111-W111</f>
        <v>-40656</v>
      </c>
      <c r="Z111" s="12">
        <v>667422</v>
      </c>
      <c r="AA111" s="12">
        <v>425800</v>
      </c>
      <c r="AB111" s="49">
        <f aca="true" t="shared" si="67" ref="AB111:AB120">AA111-Z111</f>
        <v>-241622</v>
      </c>
      <c r="AC111" s="12">
        <v>55000</v>
      </c>
      <c r="AD111" s="12">
        <v>47445</v>
      </c>
      <c r="AE111" s="49">
        <f aca="true" t="shared" si="68" ref="AE111:AE120">AD111-AC111</f>
        <v>-7555</v>
      </c>
      <c r="AF111" s="12">
        <v>180000</v>
      </c>
      <c r="AG111" s="12">
        <v>153267</v>
      </c>
      <c r="AH111" s="48">
        <f aca="true" t="shared" si="69" ref="AH111:AH120">AG111-AF111</f>
        <v>-26733</v>
      </c>
      <c r="AI111" s="12"/>
      <c r="AJ111" s="12"/>
      <c r="AK111" s="49">
        <f aca="true" t="shared" si="70" ref="AK111:AK120">AJ111-AI111</f>
        <v>0</v>
      </c>
      <c r="AL111" s="12">
        <v>492633</v>
      </c>
      <c r="AM111" s="12">
        <v>367472</v>
      </c>
      <c r="AN111" s="49">
        <f aca="true" t="shared" si="71" ref="AN111:AN120">AM111-AL111</f>
        <v>-125161</v>
      </c>
      <c r="AO111" s="21">
        <v>30000</v>
      </c>
      <c r="AP111" s="21">
        <v>9928</v>
      </c>
      <c r="AQ111" s="49">
        <f aca="true" t="shared" si="72" ref="AQ111:AQ120">AP111-AO111</f>
        <v>-20072</v>
      </c>
      <c r="AR111" s="12">
        <v>80225</v>
      </c>
      <c r="AS111" s="12">
        <v>43563</v>
      </c>
      <c r="AT111" s="49">
        <f aca="true" t="shared" si="73" ref="AT111:AT120">AS111-AR111</f>
        <v>-36662</v>
      </c>
      <c r="AU111" s="12">
        <v>24769</v>
      </c>
      <c r="AV111" s="12">
        <v>13134</v>
      </c>
      <c r="AW111" s="49">
        <f aca="true" t="shared" si="74" ref="AW111:AW120">AV111-AU111</f>
        <v>-11635</v>
      </c>
      <c r="AX111" s="12">
        <v>25000</v>
      </c>
      <c r="AY111" s="12">
        <v>2957</v>
      </c>
      <c r="AZ111" s="49">
        <f aca="true" t="shared" si="75" ref="AZ111:AZ120">AY111-AX111</f>
        <v>-22043</v>
      </c>
      <c r="BA111" s="12">
        <v>312913</v>
      </c>
      <c r="BB111" s="12">
        <v>217193</v>
      </c>
      <c r="BC111" s="49">
        <f aca="true" t="shared" si="76" ref="BC111:BC120">BB111-BA111</f>
        <v>-95720</v>
      </c>
      <c r="BD111" s="12">
        <v>14000</v>
      </c>
      <c r="BE111" s="12">
        <v>1096</v>
      </c>
      <c r="BF111" s="49">
        <f aca="true" t="shared" si="77" ref="BF111:BF120">BE111-BD111</f>
        <v>-12904</v>
      </c>
      <c r="BG111" s="12">
        <v>81168</v>
      </c>
      <c r="BH111" s="12">
        <v>23857</v>
      </c>
      <c r="BI111" s="49">
        <f aca="true" t="shared" si="78" ref="BI111:BI120">BH111-BG111</f>
        <v>-57311</v>
      </c>
      <c r="BJ111" s="12">
        <v>230848</v>
      </c>
      <c r="BK111" s="12">
        <v>187473</v>
      </c>
      <c r="BL111" s="49">
        <f aca="true" t="shared" si="79" ref="BL111:BL120">BK111-BJ111</f>
        <v>-43375</v>
      </c>
      <c r="BM111" s="12">
        <v>195730</v>
      </c>
      <c r="BN111" s="12">
        <v>195730</v>
      </c>
      <c r="BO111" s="49">
        <f t="shared" si="61"/>
        <v>0</v>
      </c>
    </row>
    <row r="112" spans="1:67" s="78" customFormat="1" ht="30.75" customHeight="1">
      <c r="A112" s="3"/>
      <c r="B112" s="135" t="s">
        <v>97</v>
      </c>
      <c r="C112" s="10">
        <v>100000</v>
      </c>
      <c r="D112" s="84"/>
      <c r="E112" s="10"/>
      <c r="F112" s="84"/>
      <c r="G112" s="49">
        <f t="shared" si="22"/>
        <v>-100000</v>
      </c>
      <c r="H112" s="10"/>
      <c r="I112" s="10"/>
      <c r="J112" s="48">
        <f t="shared" si="23"/>
        <v>0</v>
      </c>
      <c r="K112" s="12"/>
      <c r="L112" s="12"/>
      <c r="M112" s="49">
        <f t="shared" si="62"/>
        <v>0</v>
      </c>
      <c r="N112" s="48"/>
      <c r="O112" s="48"/>
      <c r="P112" s="49">
        <f t="shared" si="63"/>
        <v>0</v>
      </c>
      <c r="Q112" s="19">
        <v>7200</v>
      </c>
      <c r="R112" s="19"/>
      <c r="S112" s="49">
        <f t="shared" si="64"/>
        <v>-7200</v>
      </c>
      <c r="T112" s="10">
        <v>10200</v>
      </c>
      <c r="U112" s="10"/>
      <c r="V112" s="51">
        <f t="shared" si="65"/>
        <v>-10200</v>
      </c>
      <c r="W112" s="12">
        <v>6300</v>
      </c>
      <c r="X112" s="12"/>
      <c r="Y112" s="51">
        <f t="shared" si="66"/>
        <v>-6300</v>
      </c>
      <c r="Z112" s="12">
        <v>5900</v>
      </c>
      <c r="AA112" s="12"/>
      <c r="AB112" s="49">
        <f t="shared" si="67"/>
        <v>-5900</v>
      </c>
      <c r="AC112" s="12">
        <v>3050</v>
      </c>
      <c r="AD112" s="12"/>
      <c r="AE112" s="49">
        <f t="shared" si="68"/>
        <v>-3050</v>
      </c>
      <c r="AF112" s="12">
        <v>3700</v>
      </c>
      <c r="AG112" s="12"/>
      <c r="AH112" s="48">
        <f t="shared" si="69"/>
        <v>-3700</v>
      </c>
      <c r="AI112" s="12">
        <v>900</v>
      </c>
      <c r="AJ112" s="12"/>
      <c r="AK112" s="49">
        <f t="shared" si="70"/>
        <v>-900</v>
      </c>
      <c r="AL112" s="12">
        <v>8900</v>
      </c>
      <c r="AM112" s="12"/>
      <c r="AN112" s="49">
        <f t="shared" si="71"/>
        <v>-8900</v>
      </c>
      <c r="AO112" s="21">
        <v>6300</v>
      </c>
      <c r="AP112" s="21"/>
      <c r="AQ112" s="49">
        <f t="shared" si="72"/>
        <v>-6300</v>
      </c>
      <c r="AR112" s="12">
        <v>800</v>
      </c>
      <c r="AS112" s="12"/>
      <c r="AT112" s="49">
        <f t="shared" si="73"/>
        <v>-800</v>
      </c>
      <c r="AU112" s="12">
        <v>4150</v>
      </c>
      <c r="AV112" s="12"/>
      <c r="AW112" s="49">
        <f t="shared" si="74"/>
        <v>-4150</v>
      </c>
      <c r="AX112" s="12">
        <v>6100</v>
      </c>
      <c r="AY112" s="12"/>
      <c r="AZ112" s="49">
        <f t="shared" si="75"/>
        <v>-6100</v>
      </c>
      <c r="BA112" s="12">
        <v>5200</v>
      </c>
      <c r="BB112" s="12"/>
      <c r="BC112" s="49">
        <f t="shared" si="76"/>
        <v>-5200</v>
      </c>
      <c r="BD112" s="12">
        <v>5000</v>
      </c>
      <c r="BE112" s="12"/>
      <c r="BF112" s="49">
        <f t="shared" si="77"/>
        <v>-5000</v>
      </c>
      <c r="BG112" s="12">
        <v>5700</v>
      </c>
      <c r="BH112" s="12"/>
      <c r="BI112" s="49">
        <f t="shared" si="78"/>
        <v>-5700</v>
      </c>
      <c r="BJ112" s="12">
        <v>5100</v>
      </c>
      <c r="BK112" s="12"/>
      <c r="BL112" s="49">
        <f t="shared" si="79"/>
        <v>-5100</v>
      </c>
      <c r="BM112" s="12">
        <v>15500</v>
      </c>
      <c r="BN112" s="12"/>
      <c r="BO112" s="49">
        <f aca="true" t="shared" si="80" ref="BO112:BO120">BN112-BM112</f>
        <v>-15500</v>
      </c>
    </row>
    <row r="113" spans="1:67" s="78" customFormat="1" ht="15.75">
      <c r="A113" s="3"/>
      <c r="B113" s="135" t="s">
        <v>98</v>
      </c>
      <c r="C113" s="10">
        <v>184000</v>
      </c>
      <c r="D113" s="84"/>
      <c r="E113" s="10">
        <v>133080</v>
      </c>
      <c r="F113" s="84"/>
      <c r="G113" s="49">
        <f t="shared" si="22"/>
        <v>-50920</v>
      </c>
      <c r="H113" s="10"/>
      <c r="I113" s="10"/>
      <c r="J113" s="48">
        <f t="shared" si="23"/>
        <v>0</v>
      </c>
      <c r="K113" s="12"/>
      <c r="L113" s="12"/>
      <c r="M113" s="49">
        <f t="shared" si="62"/>
        <v>0</v>
      </c>
      <c r="N113" s="48"/>
      <c r="O113" s="48"/>
      <c r="P113" s="49">
        <f t="shared" si="63"/>
        <v>0</v>
      </c>
      <c r="Q113" s="19"/>
      <c r="R113" s="19"/>
      <c r="S113" s="49">
        <f t="shared" si="64"/>
        <v>0</v>
      </c>
      <c r="T113" s="10">
        <v>22000</v>
      </c>
      <c r="U113" s="10">
        <v>15000</v>
      </c>
      <c r="V113" s="51">
        <f t="shared" si="65"/>
        <v>-7000</v>
      </c>
      <c r="W113" s="12"/>
      <c r="X113" s="12"/>
      <c r="Y113" s="51">
        <f t="shared" si="66"/>
        <v>0</v>
      </c>
      <c r="Z113" s="12"/>
      <c r="AA113" s="12"/>
      <c r="AB113" s="49">
        <f t="shared" si="67"/>
        <v>0</v>
      </c>
      <c r="AC113" s="12"/>
      <c r="AD113" s="12"/>
      <c r="AE113" s="49">
        <f t="shared" si="68"/>
        <v>0</v>
      </c>
      <c r="AF113" s="12"/>
      <c r="AG113" s="12"/>
      <c r="AH113" s="48">
        <f t="shared" si="69"/>
        <v>0</v>
      </c>
      <c r="AI113" s="12"/>
      <c r="AJ113" s="12"/>
      <c r="AK113" s="49">
        <f t="shared" si="70"/>
        <v>0</v>
      </c>
      <c r="AL113" s="12">
        <v>50000</v>
      </c>
      <c r="AM113" s="12">
        <v>6080</v>
      </c>
      <c r="AN113" s="49">
        <f t="shared" si="71"/>
        <v>-43920</v>
      </c>
      <c r="AO113" s="21"/>
      <c r="AP113" s="21"/>
      <c r="AQ113" s="49">
        <f t="shared" si="72"/>
        <v>0</v>
      </c>
      <c r="AR113" s="12"/>
      <c r="AS113" s="12"/>
      <c r="AT113" s="49">
        <f t="shared" si="73"/>
        <v>0</v>
      </c>
      <c r="AU113" s="12"/>
      <c r="AV113" s="12"/>
      <c r="AW113" s="49">
        <f t="shared" si="74"/>
        <v>0</v>
      </c>
      <c r="AX113" s="12"/>
      <c r="AY113" s="12"/>
      <c r="AZ113" s="49">
        <f t="shared" si="75"/>
        <v>0</v>
      </c>
      <c r="BA113" s="12">
        <v>112000</v>
      </c>
      <c r="BB113" s="12">
        <v>112000</v>
      </c>
      <c r="BC113" s="49">
        <f t="shared" si="76"/>
        <v>0</v>
      </c>
      <c r="BD113" s="12"/>
      <c r="BE113" s="12"/>
      <c r="BF113" s="49">
        <f t="shared" si="77"/>
        <v>0</v>
      </c>
      <c r="BG113" s="12"/>
      <c r="BH113" s="12"/>
      <c r="BI113" s="49">
        <f t="shared" si="78"/>
        <v>0</v>
      </c>
      <c r="BJ113" s="12"/>
      <c r="BK113" s="12"/>
      <c r="BL113" s="49">
        <f t="shared" si="79"/>
        <v>0</v>
      </c>
      <c r="BM113" s="12"/>
      <c r="BN113" s="12"/>
      <c r="BO113" s="49">
        <f t="shared" si="80"/>
        <v>0</v>
      </c>
    </row>
    <row r="114" spans="1:67" s="78" customFormat="1" ht="15.75">
      <c r="A114" s="3"/>
      <c r="B114" s="135" t="s">
        <v>99</v>
      </c>
      <c r="C114" s="10">
        <v>5691486</v>
      </c>
      <c r="D114" s="84"/>
      <c r="E114" s="10">
        <v>4922056</v>
      </c>
      <c r="F114" s="84"/>
      <c r="G114" s="49">
        <f t="shared" si="22"/>
        <v>-769430</v>
      </c>
      <c r="H114" s="10">
        <v>2202801</v>
      </c>
      <c r="I114" s="10">
        <v>2169931</v>
      </c>
      <c r="J114" s="48">
        <f t="shared" si="23"/>
        <v>-32870</v>
      </c>
      <c r="K114" s="12">
        <v>220280</v>
      </c>
      <c r="L114" s="12">
        <v>137675</v>
      </c>
      <c r="M114" s="49">
        <f t="shared" si="62"/>
        <v>-82605</v>
      </c>
      <c r="N114" s="48">
        <v>275350</v>
      </c>
      <c r="O114" s="48">
        <v>206676</v>
      </c>
      <c r="P114" s="49">
        <f t="shared" si="63"/>
        <v>-68674</v>
      </c>
      <c r="Q114" s="19">
        <v>27535</v>
      </c>
      <c r="R114" s="19">
        <v>27535</v>
      </c>
      <c r="S114" s="49">
        <f t="shared" si="64"/>
        <v>0</v>
      </c>
      <c r="T114" s="10">
        <v>413025</v>
      </c>
      <c r="U114" s="10">
        <v>404679</v>
      </c>
      <c r="V114" s="51">
        <f t="shared" si="65"/>
        <v>-8346</v>
      </c>
      <c r="W114" s="12">
        <v>330420</v>
      </c>
      <c r="X114" s="12">
        <v>330303</v>
      </c>
      <c r="Y114" s="51">
        <f t="shared" si="66"/>
        <v>-117</v>
      </c>
      <c r="Z114" s="12">
        <v>688375</v>
      </c>
      <c r="AA114" s="12">
        <v>544425</v>
      </c>
      <c r="AB114" s="49">
        <f t="shared" si="67"/>
        <v>-143950</v>
      </c>
      <c r="AC114" s="12"/>
      <c r="AD114" s="12"/>
      <c r="AE114" s="49">
        <f t="shared" si="68"/>
        <v>0</v>
      </c>
      <c r="AF114" s="12">
        <v>38549</v>
      </c>
      <c r="AG114" s="12">
        <v>29275</v>
      </c>
      <c r="AH114" s="48">
        <f t="shared" si="69"/>
        <v>-9274</v>
      </c>
      <c r="AI114" s="12">
        <v>27535</v>
      </c>
      <c r="AJ114" s="12">
        <v>27535</v>
      </c>
      <c r="AK114" s="49">
        <f t="shared" si="70"/>
        <v>0</v>
      </c>
      <c r="AL114" s="12">
        <v>99126</v>
      </c>
      <c r="AM114" s="12">
        <v>57742</v>
      </c>
      <c r="AN114" s="49">
        <f t="shared" si="71"/>
        <v>-41384</v>
      </c>
      <c r="AO114" s="21">
        <v>192745</v>
      </c>
      <c r="AP114" s="21">
        <v>84400</v>
      </c>
      <c r="AQ114" s="49">
        <f t="shared" si="72"/>
        <v>-108345</v>
      </c>
      <c r="AR114" s="12">
        <v>27535</v>
      </c>
      <c r="AS114" s="12">
        <v>27535</v>
      </c>
      <c r="AT114" s="49">
        <f t="shared" si="73"/>
        <v>0</v>
      </c>
      <c r="AU114" s="12">
        <v>19274</v>
      </c>
      <c r="AV114" s="12">
        <v>19274</v>
      </c>
      <c r="AW114" s="49">
        <f t="shared" si="74"/>
        <v>0</v>
      </c>
      <c r="AX114" s="12">
        <v>68838</v>
      </c>
      <c r="AY114" s="12">
        <v>56438</v>
      </c>
      <c r="AZ114" s="49">
        <f t="shared" si="75"/>
        <v>-12400</v>
      </c>
      <c r="BA114" s="12">
        <v>137675</v>
      </c>
      <c r="BB114" s="12">
        <v>117105</v>
      </c>
      <c r="BC114" s="49">
        <f t="shared" si="76"/>
        <v>-20570</v>
      </c>
      <c r="BD114" s="12">
        <v>13768</v>
      </c>
      <c r="BE114" s="12"/>
      <c r="BF114" s="49">
        <f t="shared" si="77"/>
        <v>-13768</v>
      </c>
      <c r="BG114" s="12">
        <v>302885</v>
      </c>
      <c r="BH114" s="12">
        <v>199608</v>
      </c>
      <c r="BI114" s="49">
        <f t="shared" si="78"/>
        <v>-103277</v>
      </c>
      <c r="BJ114" s="12">
        <v>55070</v>
      </c>
      <c r="BK114" s="12">
        <v>13800</v>
      </c>
      <c r="BL114" s="49">
        <f t="shared" si="79"/>
        <v>-41270</v>
      </c>
      <c r="BM114" s="12">
        <v>550700</v>
      </c>
      <c r="BN114" s="12">
        <v>468120</v>
      </c>
      <c r="BO114" s="49">
        <f t="shared" si="80"/>
        <v>-82580</v>
      </c>
    </row>
    <row r="115" spans="1:67" s="78" customFormat="1" ht="31.5">
      <c r="A115" s="3"/>
      <c r="B115" s="135" t="s">
        <v>100</v>
      </c>
      <c r="C115" s="10">
        <v>12613900</v>
      </c>
      <c r="D115" s="84"/>
      <c r="E115" s="10">
        <v>9460425</v>
      </c>
      <c r="F115" s="84"/>
      <c r="G115" s="49">
        <f t="shared" si="22"/>
        <v>-3153475</v>
      </c>
      <c r="H115" s="10"/>
      <c r="I115" s="10"/>
      <c r="J115" s="48">
        <f t="shared" si="23"/>
        <v>0</v>
      </c>
      <c r="K115" s="12"/>
      <c r="L115" s="12"/>
      <c r="M115" s="49">
        <f t="shared" si="62"/>
        <v>0</v>
      </c>
      <c r="N115" s="48"/>
      <c r="O115" s="48"/>
      <c r="P115" s="49">
        <f t="shared" si="63"/>
        <v>0</v>
      </c>
      <c r="Q115" s="19">
        <v>1790852</v>
      </c>
      <c r="R115" s="19">
        <v>1343139</v>
      </c>
      <c r="S115" s="49">
        <f t="shared" si="64"/>
        <v>-447713</v>
      </c>
      <c r="T115" s="10">
        <v>1051155</v>
      </c>
      <c r="U115" s="10">
        <v>788366</v>
      </c>
      <c r="V115" s="51">
        <f t="shared" si="65"/>
        <v>-262789</v>
      </c>
      <c r="W115" s="12">
        <v>856496</v>
      </c>
      <c r="X115" s="12">
        <v>642372</v>
      </c>
      <c r="Y115" s="51">
        <f t="shared" si="66"/>
        <v>-214124</v>
      </c>
      <c r="Z115" s="12">
        <v>739697</v>
      </c>
      <c r="AA115" s="12">
        <v>554773</v>
      </c>
      <c r="AB115" s="49">
        <f t="shared" si="67"/>
        <v>-184924</v>
      </c>
      <c r="AC115" s="12">
        <v>350379</v>
      </c>
      <c r="AD115" s="12">
        <v>262784</v>
      </c>
      <c r="AE115" s="49">
        <f t="shared" si="68"/>
        <v>-87595</v>
      </c>
      <c r="AF115" s="12">
        <v>506099</v>
      </c>
      <c r="AG115" s="12">
        <v>379574</v>
      </c>
      <c r="AH115" s="48">
        <f t="shared" si="69"/>
        <v>-126525</v>
      </c>
      <c r="AI115" s="12">
        <v>155720</v>
      </c>
      <c r="AJ115" s="12">
        <v>116790</v>
      </c>
      <c r="AK115" s="49">
        <f t="shared" si="70"/>
        <v>-38930</v>
      </c>
      <c r="AL115" s="12">
        <v>545038</v>
      </c>
      <c r="AM115" s="12">
        <v>408779</v>
      </c>
      <c r="AN115" s="49">
        <f t="shared" si="71"/>
        <v>-136259</v>
      </c>
      <c r="AO115" s="21">
        <v>583977</v>
      </c>
      <c r="AP115" s="21">
        <v>437983</v>
      </c>
      <c r="AQ115" s="49">
        <f t="shared" si="72"/>
        <v>-145994</v>
      </c>
      <c r="AR115" s="12">
        <v>350379</v>
      </c>
      <c r="AS115" s="12">
        <v>262784</v>
      </c>
      <c r="AT115" s="49">
        <f t="shared" si="73"/>
        <v>-87595</v>
      </c>
      <c r="AU115" s="12">
        <v>467178</v>
      </c>
      <c r="AV115" s="12">
        <v>350384</v>
      </c>
      <c r="AW115" s="49">
        <f t="shared" si="74"/>
        <v>-116794</v>
      </c>
      <c r="AX115" s="12">
        <v>778636</v>
      </c>
      <c r="AY115" s="12">
        <v>583977</v>
      </c>
      <c r="AZ115" s="49">
        <f t="shared" si="75"/>
        <v>-194659</v>
      </c>
      <c r="BA115" s="12">
        <v>389318</v>
      </c>
      <c r="BB115" s="12">
        <v>291989</v>
      </c>
      <c r="BC115" s="49">
        <f t="shared" si="76"/>
        <v>-97329</v>
      </c>
      <c r="BD115" s="12">
        <v>583977</v>
      </c>
      <c r="BE115" s="12">
        <v>437983</v>
      </c>
      <c r="BF115" s="49">
        <f t="shared" si="77"/>
        <v>-145994</v>
      </c>
      <c r="BG115" s="12">
        <v>583977</v>
      </c>
      <c r="BH115" s="12">
        <v>437983</v>
      </c>
      <c r="BI115" s="49">
        <f t="shared" si="78"/>
        <v>-145994</v>
      </c>
      <c r="BJ115" s="12">
        <v>545038</v>
      </c>
      <c r="BK115" s="12">
        <v>408779</v>
      </c>
      <c r="BL115" s="49">
        <f t="shared" si="79"/>
        <v>-136259</v>
      </c>
      <c r="BM115" s="12">
        <v>2335984</v>
      </c>
      <c r="BN115" s="12">
        <v>1751988</v>
      </c>
      <c r="BO115" s="49">
        <f t="shared" si="80"/>
        <v>-583996</v>
      </c>
    </row>
    <row r="116" spans="1:67" s="78" customFormat="1" ht="31.5">
      <c r="A116" s="3"/>
      <c r="B116" s="135" t="s">
        <v>57</v>
      </c>
      <c r="C116" s="10">
        <v>1350900</v>
      </c>
      <c r="D116" s="84"/>
      <c r="E116" s="10">
        <v>1350900</v>
      </c>
      <c r="F116" s="84"/>
      <c r="G116" s="49">
        <f t="shared" si="22"/>
        <v>0</v>
      </c>
      <c r="H116" s="10">
        <v>621287</v>
      </c>
      <c r="I116" s="10">
        <v>621287</v>
      </c>
      <c r="J116" s="48">
        <f t="shared" si="23"/>
        <v>0</v>
      </c>
      <c r="K116" s="12">
        <v>63722</v>
      </c>
      <c r="L116" s="12">
        <v>63722</v>
      </c>
      <c r="M116" s="49">
        <f t="shared" si="62"/>
        <v>0</v>
      </c>
      <c r="N116" s="48">
        <v>47791</v>
      </c>
      <c r="O116" s="48">
        <v>47791</v>
      </c>
      <c r="P116" s="49">
        <f t="shared" si="63"/>
        <v>0</v>
      </c>
      <c r="Q116" s="19">
        <v>54163</v>
      </c>
      <c r="R116" s="19">
        <v>54163</v>
      </c>
      <c r="S116" s="49">
        <f t="shared" si="64"/>
        <v>0</v>
      </c>
      <c r="T116" s="10">
        <v>47791</v>
      </c>
      <c r="U116" s="10">
        <v>47791</v>
      </c>
      <c r="V116" s="51">
        <f t="shared" si="65"/>
        <v>0</v>
      </c>
      <c r="W116" s="12">
        <v>38233</v>
      </c>
      <c r="X116" s="12">
        <v>38233</v>
      </c>
      <c r="Y116" s="51">
        <f t="shared" si="66"/>
        <v>0</v>
      </c>
      <c r="Z116" s="12">
        <v>50977</v>
      </c>
      <c r="AA116" s="12">
        <v>50977</v>
      </c>
      <c r="AB116" s="49">
        <f t="shared" si="67"/>
        <v>0</v>
      </c>
      <c r="AC116" s="12">
        <v>22303</v>
      </c>
      <c r="AD116" s="12">
        <v>22303</v>
      </c>
      <c r="AE116" s="49">
        <f t="shared" si="68"/>
        <v>0</v>
      </c>
      <c r="AF116" s="12">
        <v>31861</v>
      </c>
      <c r="AG116" s="12">
        <v>31861</v>
      </c>
      <c r="AH116" s="48">
        <f t="shared" si="69"/>
        <v>0</v>
      </c>
      <c r="AI116" s="12">
        <v>15930</v>
      </c>
      <c r="AJ116" s="12">
        <v>15930</v>
      </c>
      <c r="AK116" s="49">
        <f t="shared" si="70"/>
        <v>0</v>
      </c>
      <c r="AL116" s="12">
        <v>41419</v>
      </c>
      <c r="AM116" s="12">
        <v>41419</v>
      </c>
      <c r="AN116" s="49">
        <f t="shared" si="71"/>
        <v>0</v>
      </c>
      <c r="AO116" s="21">
        <v>35047</v>
      </c>
      <c r="AP116" s="21">
        <v>35047</v>
      </c>
      <c r="AQ116" s="49">
        <f t="shared" si="72"/>
        <v>0</v>
      </c>
      <c r="AR116" s="12">
        <v>25489</v>
      </c>
      <c r="AS116" s="12">
        <v>25489</v>
      </c>
      <c r="AT116" s="49">
        <f t="shared" si="73"/>
        <v>0</v>
      </c>
      <c r="AU116" s="12">
        <v>19117</v>
      </c>
      <c r="AV116" s="12">
        <v>19117</v>
      </c>
      <c r="AW116" s="49">
        <f t="shared" si="74"/>
        <v>0</v>
      </c>
      <c r="AX116" s="12">
        <v>31861</v>
      </c>
      <c r="AY116" s="12">
        <v>31861</v>
      </c>
      <c r="AZ116" s="49">
        <f t="shared" si="75"/>
        <v>0</v>
      </c>
      <c r="BA116" s="12">
        <v>54163</v>
      </c>
      <c r="BB116" s="12">
        <v>54163</v>
      </c>
      <c r="BC116" s="49">
        <f t="shared" si="76"/>
        <v>0</v>
      </c>
      <c r="BD116" s="12">
        <v>28675</v>
      </c>
      <c r="BE116" s="12">
        <v>28675</v>
      </c>
      <c r="BF116" s="49">
        <f t="shared" si="77"/>
        <v>0</v>
      </c>
      <c r="BG116" s="12">
        <v>47791</v>
      </c>
      <c r="BH116" s="12">
        <v>47791</v>
      </c>
      <c r="BI116" s="49">
        <f t="shared" si="78"/>
        <v>0</v>
      </c>
      <c r="BJ116" s="12">
        <v>35047</v>
      </c>
      <c r="BK116" s="12">
        <v>35047</v>
      </c>
      <c r="BL116" s="49">
        <f t="shared" si="79"/>
        <v>0</v>
      </c>
      <c r="BM116" s="12">
        <v>38233</v>
      </c>
      <c r="BN116" s="12">
        <v>38233</v>
      </c>
      <c r="BO116" s="49">
        <f t="shared" si="80"/>
        <v>0</v>
      </c>
    </row>
    <row r="117" spans="1:67" s="78" customFormat="1" ht="31.5">
      <c r="A117" s="3"/>
      <c r="B117" s="135" t="s">
        <v>101</v>
      </c>
      <c r="C117" s="10">
        <v>87648933</v>
      </c>
      <c r="D117" s="84"/>
      <c r="E117" s="10">
        <v>58579889</v>
      </c>
      <c r="F117" s="84"/>
      <c r="G117" s="49">
        <f t="shared" si="22"/>
        <v>-29069044</v>
      </c>
      <c r="H117" s="10">
        <v>35338239</v>
      </c>
      <c r="I117" s="10">
        <v>22778672</v>
      </c>
      <c r="J117" s="48">
        <f>I117-H117</f>
        <v>-12559567</v>
      </c>
      <c r="K117" s="12">
        <v>9951398</v>
      </c>
      <c r="L117" s="12">
        <v>6503451</v>
      </c>
      <c r="M117" s="49">
        <f>L117-K117</f>
        <v>-3447947</v>
      </c>
      <c r="N117" s="48">
        <v>3473364</v>
      </c>
      <c r="O117" s="48">
        <v>2129132</v>
      </c>
      <c r="P117" s="49">
        <f>O117-N117</f>
        <v>-1344232</v>
      </c>
      <c r="Q117" s="19">
        <v>2016635</v>
      </c>
      <c r="R117" s="19">
        <v>1417916</v>
      </c>
      <c r="S117" s="49">
        <f>R117-Q117</f>
        <v>-598719</v>
      </c>
      <c r="T117" s="19">
        <v>4492030</v>
      </c>
      <c r="U117" s="19">
        <v>2958386</v>
      </c>
      <c r="V117" s="51">
        <f>U117-T117</f>
        <v>-1533644</v>
      </c>
      <c r="W117" s="10">
        <v>4020984</v>
      </c>
      <c r="X117" s="10">
        <v>2712592</v>
      </c>
      <c r="Y117" s="51">
        <f>X117-W117</f>
        <v>-1308392</v>
      </c>
      <c r="Z117" s="12">
        <v>4129901</v>
      </c>
      <c r="AA117" s="12">
        <v>2813775</v>
      </c>
      <c r="AB117" s="49">
        <f>AA117-Z117</f>
        <v>-1316126</v>
      </c>
      <c r="AC117" s="12">
        <v>1453537</v>
      </c>
      <c r="AD117" s="12">
        <v>1021995</v>
      </c>
      <c r="AE117" s="49">
        <f>AD117-AC117</f>
        <v>-431542</v>
      </c>
      <c r="AF117" s="12">
        <v>2083057</v>
      </c>
      <c r="AG117" s="12">
        <v>1464617</v>
      </c>
      <c r="AH117" s="48">
        <f>AG117-AF117</f>
        <v>-618440</v>
      </c>
      <c r="AI117" s="12">
        <v>1240582</v>
      </c>
      <c r="AJ117" s="12">
        <v>872266</v>
      </c>
      <c r="AK117" s="49">
        <f>AJ117-AI117</f>
        <v>-368316</v>
      </c>
      <c r="AL117" s="12">
        <v>2023060</v>
      </c>
      <c r="AM117" s="12">
        <v>1422433</v>
      </c>
      <c r="AN117" s="49">
        <f>AM117-AL117</f>
        <v>-600627</v>
      </c>
      <c r="AO117" s="12">
        <v>2076515</v>
      </c>
      <c r="AP117" s="12">
        <v>1460017</v>
      </c>
      <c r="AQ117" s="49">
        <f>AP117-AO117</f>
        <v>-616498</v>
      </c>
      <c r="AR117" s="21">
        <v>1688687</v>
      </c>
      <c r="AS117" s="21">
        <v>1187332</v>
      </c>
      <c r="AT117" s="49">
        <f>AS117-AR117</f>
        <v>-501355</v>
      </c>
      <c r="AU117" s="12">
        <v>1565306</v>
      </c>
      <c r="AV117" s="12">
        <v>1100583</v>
      </c>
      <c r="AW117" s="49">
        <f>AV117-AU117</f>
        <v>-464723</v>
      </c>
      <c r="AX117" s="12">
        <v>1954653</v>
      </c>
      <c r="AY117" s="12">
        <v>1374334</v>
      </c>
      <c r="AZ117" s="49">
        <f>AY117-AX117</f>
        <v>-580319</v>
      </c>
      <c r="BA117" s="12">
        <v>2085510</v>
      </c>
      <c r="BB117" s="12">
        <v>1466341</v>
      </c>
      <c r="BC117" s="49">
        <f>BB117-BA117</f>
        <v>-619169</v>
      </c>
      <c r="BD117" s="12">
        <v>1549910</v>
      </c>
      <c r="BE117" s="12">
        <v>1089757</v>
      </c>
      <c r="BF117" s="49">
        <f>BE117-BD117</f>
        <v>-460153</v>
      </c>
      <c r="BG117" s="12">
        <v>1722078</v>
      </c>
      <c r="BH117" s="12">
        <v>1442973</v>
      </c>
      <c r="BI117" s="49">
        <f>BH117-BG117</f>
        <v>-279105</v>
      </c>
      <c r="BJ117" s="12">
        <v>1796954</v>
      </c>
      <c r="BK117" s="12">
        <v>1263455</v>
      </c>
      <c r="BL117" s="49">
        <f>BK117-BJ117</f>
        <v>-533499</v>
      </c>
      <c r="BM117" s="12">
        <v>2986533</v>
      </c>
      <c r="BN117" s="12">
        <v>2099861</v>
      </c>
      <c r="BO117" s="49">
        <f>BN117-BM117</f>
        <v>-886672</v>
      </c>
    </row>
    <row r="118" spans="1:67" s="78" customFormat="1" ht="31.5">
      <c r="A118" s="3"/>
      <c r="B118" s="135" t="s">
        <v>102</v>
      </c>
      <c r="C118" s="10">
        <v>48237274</v>
      </c>
      <c r="D118" s="84"/>
      <c r="E118" s="10">
        <v>37528782</v>
      </c>
      <c r="F118" s="84"/>
      <c r="G118" s="49">
        <f t="shared" si="22"/>
        <v>-10708492</v>
      </c>
      <c r="H118" s="10">
        <v>20342905</v>
      </c>
      <c r="I118" s="10">
        <v>16385213</v>
      </c>
      <c r="J118" s="48">
        <f t="shared" si="23"/>
        <v>-3957692</v>
      </c>
      <c r="K118" s="12">
        <v>6420614</v>
      </c>
      <c r="L118" s="12">
        <v>5068614</v>
      </c>
      <c r="M118" s="49">
        <f t="shared" si="62"/>
        <v>-1352000</v>
      </c>
      <c r="N118" s="48">
        <v>1574176</v>
      </c>
      <c r="O118" s="48">
        <v>1130175</v>
      </c>
      <c r="P118" s="49">
        <f t="shared" si="63"/>
        <v>-444001</v>
      </c>
      <c r="Q118" s="48">
        <v>1537475</v>
      </c>
      <c r="R118" s="48">
        <v>1129833</v>
      </c>
      <c r="S118" s="49">
        <f t="shared" si="64"/>
        <v>-407642</v>
      </c>
      <c r="T118" s="10">
        <v>2536602</v>
      </c>
      <c r="U118" s="10">
        <v>1787000</v>
      </c>
      <c r="V118" s="51">
        <f t="shared" si="65"/>
        <v>-749602</v>
      </c>
      <c r="W118" s="12">
        <v>1957157</v>
      </c>
      <c r="X118" s="12">
        <v>1861157</v>
      </c>
      <c r="Y118" s="51">
        <f t="shared" si="66"/>
        <v>-96000</v>
      </c>
      <c r="Z118" s="12">
        <v>2306641</v>
      </c>
      <c r="AA118" s="12">
        <v>1733300</v>
      </c>
      <c r="AB118" s="49">
        <f t="shared" si="67"/>
        <v>-573341</v>
      </c>
      <c r="AC118" s="12">
        <v>768890</v>
      </c>
      <c r="AD118" s="12">
        <v>573900</v>
      </c>
      <c r="AE118" s="49">
        <f t="shared" si="68"/>
        <v>-194990</v>
      </c>
      <c r="AF118" s="12">
        <v>823200</v>
      </c>
      <c r="AG118" s="12">
        <v>638570</v>
      </c>
      <c r="AH118" s="48">
        <f t="shared" si="69"/>
        <v>-184630</v>
      </c>
      <c r="AI118" s="12">
        <v>390529</v>
      </c>
      <c r="AJ118" s="12">
        <v>336854</v>
      </c>
      <c r="AK118" s="49">
        <f t="shared" si="70"/>
        <v>-53675</v>
      </c>
      <c r="AL118" s="12">
        <v>1019693</v>
      </c>
      <c r="AM118" s="12">
        <v>782000</v>
      </c>
      <c r="AN118" s="49">
        <f t="shared" si="71"/>
        <v>-237693</v>
      </c>
      <c r="AO118" s="21">
        <v>1347352</v>
      </c>
      <c r="AP118" s="21">
        <v>1021463</v>
      </c>
      <c r="AQ118" s="49">
        <f t="shared" si="72"/>
        <v>-325889</v>
      </c>
      <c r="AR118" s="12">
        <v>784890</v>
      </c>
      <c r="AS118" s="12">
        <v>574624</v>
      </c>
      <c r="AT118" s="49">
        <f t="shared" si="73"/>
        <v>-210266</v>
      </c>
      <c r="AU118" s="12">
        <v>885236</v>
      </c>
      <c r="AV118" s="12">
        <v>607349</v>
      </c>
      <c r="AW118" s="49">
        <f t="shared" si="74"/>
        <v>-277887</v>
      </c>
      <c r="AX118" s="12">
        <v>784890</v>
      </c>
      <c r="AY118" s="12">
        <v>589543</v>
      </c>
      <c r="AZ118" s="49">
        <f t="shared" si="75"/>
        <v>-195347</v>
      </c>
      <c r="BA118" s="12">
        <v>778263</v>
      </c>
      <c r="BB118" s="12">
        <v>615047</v>
      </c>
      <c r="BC118" s="49">
        <f t="shared" si="76"/>
        <v>-163216</v>
      </c>
      <c r="BD118" s="12">
        <v>429330</v>
      </c>
      <c r="BE118" s="12">
        <v>342665</v>
      </c>
      <c r="BF118" s="49">
        <f t="shared" si="77"/>
        <v>-86665</v>
      </c>
      <c r="BG118" s="12">
        <v>1004890</v>
      </c>
      <c r="BH118" s="12">
        <v>588184</v>
      </c>
      <c r="BI118" s="49">
        <f t="shared" si="78"/>
        <v>-416706</v>
      </c>
      <c r="BJ118" s="12">
        <v>441032</v>
      </c>
      <c r="BK118" s="12">
        <v>307905</v>
      </c>
      <c r="BL118" s="49">
        <f t="shared" si="79"/>
        <v>-133127</v>
      </c>
      <c r="BM118" s="12">
        <v>2103509</v>
      </c>
      <c r="BN118" s="12">
        <v>1455386</v>
      </c>
      <c r="BO118" s="49">
        <f t="shared" si="80"/>
        <v>-648123</v>
      </c>
    </row>
    <row r="119" spans="1:67" s="78" customFormat="1" ht="31.5">
      <c r="A119" s="3"/>
      <c r="B119" s="135" t="s">
        <v>103</v>
      </c>
      <c r="C119" s="10">
        <v>5575548</v>
      </c>
      <c r="D119" s="84"/>
      <c r="E119" s="10">
        <v>3749415</v>
      </c>
      <c r="F119" s="84"/>
      <c r="G119" s="49">
        <f t="shared" si="22"/>
        <v>-1826133</v>
      </c>
      <c r="H119" s="10">
        <v>3505128</v>
      </c>
      <c r="I119" s="10">
        <v>2393952</v>
      </c>
      <c r="J119" s="48">
        <f t="shared" si="23"/>
        <v>-1111176</v>
      </c>
      <c r="K119" s="12">
        <v>506061</v>
      </c>
      <c r="L119" s="12">
        <v>266387</v>
      </c>
      <c r="M119" s="49">
        <f t="shared" si="62"/>
        <v>-239674</v>
      </c>
      <c r="N119" s="48">
        <v>31569</v>
      </c>
      <c r="O119" s="48">
        <v>20170</v>
      </c>
      <c r="P119" s="49">
        <f t="shared" si="63"/>
        <v>-11399</v>
      </c>
      <c r="Q119" s="19">
        <v>54478</v>
      </c>
      <c r="R119" s="19">
        <v>21798</v>
      </c>
      <c r="S119" s="49">
        <f t="shared" si="64"/>
        <v>-32680</v>
      </c>
      <c r="T119" s="10">
        <v>462620</v>
      </c>
      <c r="U119" s="10">
        <v>334928</v>
      </c>
      <c r="V119" s="51">
        <f t="shared" si="65"/>
        <v>-127692</v>
      </c>
      <c r="W119" s="12">
        <v>445070</v>
      </c>
      <c r="X119" s="12">
        <v>323015</v>
      </c>
      <c r="Y119" s="51">
        <f t="shared" si="66"/>
        <v>-122055</v>
      </c>
      <c r="Z119" s="12">
        <v>242485</v>
      </c>
      <c r="AA119" s="12">
        <v>175613</v>
      </c>
      <c r="AB119" s="49">
        <f t="shared" si="67"/>
        <v>-66872</v>
      </c>
      <c r="AC119" s="12">
        <v>22364</v>
      </c>
      <c r="AD119" s="12">
        <v>16135</v>
      </c>
      <c r="AE119" s="49">
        <f t="shared" si="68"/>
        <v>-6229</v>
      </c>
      <c r="AF119" s="12">
        <v>24464</v>
      </c>
      <c r="AG119" s="12">
        <v>15310</v>
      </c>
      <c r="AH119" s="48">
        <f t="shared" si="69"/>
        <v>-9154</v>
      </c>
      <c r="AI119" s="12">
        <v>21464</v>
      </c>
      <c r="AJ119" s="12">
        <v>17546</v>
      </c>
      <c r="AK119" s="49">
        <f t="shared" si="70"/>
        <v>-3918</v>
      </c>
      <c r="AL119" s="12">
        <v>27314</v>
      </c>
      <c r="AM119" s="12">
        <v>15324</v>
      </c>
      <c r="AN119" s="49">
        <f t="shared" si="71"/>
        <v>-11990</v>
      </c>
      <c r="AO119" s="21">
        <v>27764</v>
      </c>
      <c r="AP119" s="21">
        <v>17110</v>
      </c>
      <c r="AQ119" s="49">
        <f t="shared" si="72"/>
        <v>-10654</v>
      </c>
      <c r="AR119" s="12">
        <v>26114</v>
      </c>
      <c r="AS119" s="12">
        <v>17599</v>
      </c>
      <c r="AT119" s="49">
        <f t="shared" si="73"/>
        <v>-8515</v>
      </c>
      <c r="AU119" s="12">
        <v>25214</v>
      </c>
      <c r="AV119" s="12">
        <v>14309</v>
      </c>
      <c r="AW119" s="49">
        <f t="shared" si="74"/>
        <v>-10905</v>
      </c>
      <c r="AX119" s="12">
        <v>30764</v>
      </c>
      <c r="AY119" s="12">
        <v>18409</v>
      </c>
      <c r="AZ119" s="49">
        <f t="shared" si="75"/>
        <v>-12355</v>
      </c>
      <c r="BA119" s="12">
        <v>25364</v>
      </c>
      <c r="BB119" s="12">
        <v>18399</v>
      </c>
      <c r="BC119" s="49">
        <f t="shared" si="76"/>
        <v>-6965</v>
      </c>
      <c r="BD119" s="12">
        <v>20264</v>
      </c>
      <c r="BE119" s="12">
        <v>13009</v>
      </c>
      <c r="BF119" s="49">
        <f t="shared" si="77"/>
        <v>-7255</v>
      </c>
      <c r="BG119" s="12">
        <v>21314</v>
      </c>
      <c r="BH119" s="12">
        <v>16661</v>
      </c>
      <c r="BI119" s="49">
        <f t="shared" si="78"/>
        <v>-4653</v>
      </c>
      <c r="BJ119" s="12">
        <v>26864</v>
      </c>
      <c r="BK119" s="12">
        <v>18098</v>
      </c>
      <c r="BL119" s="49">
        <f t="shared" si="79"/>
        <v>-8766</v>
      </c>
      <c r="BM119" s="12">
        <v>28419</v>
      </c>
      <c r="BN119" s="12">
        <v>15645</v>
      </c>
      <c r="BO119" s="49">
        <f t="shared" si="80"/>
        <v>-12774</v>
      </c>
    </row>
    <row r="120" spans="1:67" s="78" customFormat="1" ht="31.5" customHeight="1">
      <c r="A120" s="3"/>
      <c r="B120" s="135" t="s">
        <v>111</v>
      </c>
      <c r="C120" s="10">
        <v>156632500</v>
      </c>
      <c r="D120" s="84"/>
      <c r="E120" s="10">
        <v>78752303</v>
      </c>
      <c r="F120" s="84"/>
      <c r="G120" s="49">
        <f t="shared" si="22"/>
        <v>-77880197</v>
      </c>
      <c r="H120" s="10">
        <v>76879500</v>
      </c>
      <c r="I120" s="10">
        <v>37077770</v>
      </c>
      <c r="J120" s="48">
        <f t="shared" si="23"/>
        <v>-39801730</v>
      </c>
      <c r="K120" s="12">
        <v>21789000</v>
      </c>
      <c r="L120" s="12">
        <v>10440997</v>
      </c>
      <c r="M120" s="49">
        <f t="shared" si="62"/>
        <v>-11348003</v>
      </c>
      <c r="N120" s="48">
        <v>4522000</v>
      </c>
      <c r="O120" s="48">
        <v>2463802</v>
      </c>
      <c r="P120" s="49">
        <f t="shared" si="63"/>
        <v>-2058198</v>
      </c>
      <c r="Q120" s="19">
        <v>2878000</v>
      </c>
      <c r="R120" s="19">
        <v>1557060</v>
      </c>
      <c r="S120" s="49">
        <f t="shared" si="64"/>
        <v>-1320940</v>
      </c>
      <c r="T120" s="10">
        <v>7400000</v>
      </c>
      <c r="U120" s="10">
        <v>4208549</v>
      </c>
      <c r="V120" s="51">
        <f t="shared" si="65"/>
        <v>-3191451</v>
      </c>
      <c r="W120" s="12">
        <v>6167000</v>
      </c>
      <c r="X120" s="12">
        <v>2921382</v>
      </c>
      <c r="Y120" s="51">
        <f t="shared" si="66"/>
        <v>-3245618</v>
      </c>
      <c r="Z120" s="12">
        <v>7400000</v>
      </c>
      <c r="AA120" s="12">
        <v>3567348</v>
      </c>
      <c r="AB120" s="49">
        <f t="shared" si="67"/>
        <v>-3832652</v>
      </c>
      <c r="AC120" s="12">
        <v>1233000</v>
      </c>
      <c r="AD120" s="12">
        <v>479200</v>
      </c>
      <c r="AE120" s="49">
        <f t="shared" si="68"/>
        <v>-753800</v>
      </c>
      <c r="AF120" s="12">
        <v>1233000</v>
      </c>
      <c r="AG120" s="12">
        <v>654616</v>
      </c>
      <c r="AH120" s="48">
        <f t="shared" si="69"/>
        <v>-578384</v>
      </c>
      <c r="AI120" s="12">
        <v>822000</v>
      </c>
      <c r="AJ120" s="12">
        <v>494021</v>
      </c>
      <c r="AK120" s="49">
        <f t="shared" si="70"/>
        <v>-327979</v>
      </c>
      <c r="AL120" s="12">
        <v>2878000</v>
      </c>
      <c r="AM120" s="12">
        <v>1630279</v>
      </c>
      <c r="AN120" s="49">
        <f t="shared" si="71"/>
        <v>-1247721</v>
      </c>
      <c r="AO120" s="21">
        <v>3289000</v>
      </c>
      <c r="AP120" s="21">
        <v>1608029</v>
      </c>
      <c r="AQ120" s="49">
        <f t="shared" si="72"/>
        <v>-1680971</v>
      </c>
      <c r="AR120" s="12">
        <v>1233000</v>
      </c>
      <c r="AS120" s="12">
        <v>474442</v>
      </c>
      <c r="AT120" s="49">
        <f t="shared" si="73"/>
        <v>-758558</v>
      </c>
      <c r="AU120" s="12">
        <v>1233000</v>
      </c>
      <c r="AV120" s="12">
        <v>728659</v>
      </c>
      <c r="AW120" s="49">
        <f t="shared" si="74"/>
        <v>-504341</v>
      </c>
      <c r="AX120" s="12">
        <v>1644000</v>
      </c>
      <c r="AY120" s="12">
        <v>892552</v>
      </c>
      <c r="AZ120" s="49">
        <f t="shared" si="75"/>
        <v>-751448</v>
      </c>
      <c r="BA120" s="12">
        <v>3289000</v>
      </c>
      <c r="BB120" s="12">
        <v>1257468</v>
      </c>
      <c r="BC120" s="49">
        <f t="shared" si="76"/>
        <v>-2031532</v>
      </c>
      <c r="BD120" s="12">
        <v>1233000</v>
      </c>
      <c r="BE120" s="12">
        <v>848496</v>
      </c>
      <c r="BF120" s="49">
        <f t="shared" si="77"/>
        <v>-384504</v>
      </c>
      <c r="BG120" s="12">
        <v>1644000</v>
      </c>
      <c r="BH120" s="12">
        <v>1293829</v>
      </c>
      <c r="BI120" s="49">
        <f t="shared" si="78"/>
        <v>-350171</v>
      </c>
      <c r="BJ120" s="12">
        <v>1644000</v>
      </c>
      <c r="BK120" s="12">
        <v>1212257</v>
      </c>
      <c r="BL120" s="49">
        <f t="shared" si="79"/>
        <v>-431743</v>
      </c>
      <c r="BM120" s="12">
        <v>8222000</v>
      </c>
      <c r="BN120" s="12">
        <v>4941545</v>
      </c>
      <c r="BO120" s="49">
        <f t="shared" si="80"/>
        <v>-3280455</v>
      </c>
    </row>
    <row r="121" spans="1:67" s="4" customFormat="1" ht="15.75">
      <c r="A121" s="3"/>
      <c r="B121" s="135"/>
      <c r="C121" s="10"/>
      <c r="D121" s="12"/>
      <c r="E121" s="10"/>
      <c r="F121" s="12"/>
      <c r="G121" s="49"/>
      <c r="H121" s="10"/>
      <c r="I121" s="10"/>
      <c r="J121" s="49"/>
      <c r="K121" s="12"/>
      <c r="L121" s="12"/>
      <c r="M121" s="49"/>
      <c r="N121" s="12"/>
      <c r="O121" s="12"/>
      <c r="P121" s="49"/>
      <c r="Q121" s="12"/>
      <c r="R121" s="12"/>
      <c r="S121" s="49"/>
      <c r="T121" s="10"/>
      <c r="U121" s="10"/>
      <c r="V121" s="51"/>
      <c r="W121" s="12"/>
      <c r="X121" s="12"/>
      <c r="Y121" s="51"/>
      <c r="Z121" s="12"/>
      <c r="AA121" s="12"/>
      <c r="AB121" s="49"/>
      <c r="AC121" s="12"/>
      <c r="AD121" s="12"/>
      <c r="AE121" s="49"/>
      <c r="AF121" s="12"/>
      <c r="AG121" s="12"/>
      <c r="AH121" s="48"/>
      <c r="AI121" s="12"/>
      <c r="AJ121" s="12"/>
      <c r="AK121" s="49"/>
      <c r="AL121" s="12"/>
      <c r="AM121" s="12"/>
      <c r="AN121" s="49"/>
      <c r="AO121" s="20"/>
      <c r="AP121" s="20"/>
      <c r="AQ121" s="49"/>
      <c r="AR121" s="12"/>
      <c r="AS121" s="12"/>
      <c r="AT121" s="49"/>
      <c r="AU121" s="12"/>
      <c r="AV121" s="12"/>
      <c r="AW121" s="49"/>
      <c r="AX121" s="12"/>
      <c r="AY121" s="12"/>
      <c r="AZ121" s="49"/>
      <c r="BA121" s="12"/>
      <c r="BB121" s="12"/>
      <c r="BC121" s="49"/>
      <c r="BD121" s="12"/>
      <c r="BE121" s="12"/>
      <c r="BF121" s="49"/>
      <c r="BG121" s="12"/>
      <c r="BH121" s="12"/>
      <c r="BI121" s="49"/>
      <c r="BJ121" s="12"/>
      <c r="BK121" s="12"/>
      <c r="BL121" s="49"/>
      <c r="BM121" s="12"/>
      <c r="BN121" s="12"/>
      <c r="BO121" s="49"/>
    </row>
    <row r="122" spans="1:67" s="4" customFormat="1" ht="15.75">
      <c r="A122" s="3"/>
      <c r="B122" s="130"/>
      <c r="C122" s="27"/>
      <c r="D122" s="27"/>
      <c r="E122" s="27"/>
      <c r="F122" s="27"/>
      <c r="G122" s="5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40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</row>
    <row r="123" spans="1:68" s="4" customFormat="1" ht="15.75">
      <c r="A123" s="3"/>
      <c r="B123" s="137" t="s">
        <v>38</v>
      </c>
      <c r="C123" s="17">
        <v>1098640018</v>
      </c>
      <c r="D123" s="17">
        <v>436879418</v>
      </c>
      <c r="E123" s="17">
        <f>SUM(E124:E130)</f>
        <v>516258749</v>
      </c>
      <c r="F123" s="17">
        <f>SUM(F124:F130)</f>
        <v>0</v>
      </c>
      <c r="G123" s="52">
        <f aca="true" t="shared" si="81" ref="G123:G130">E123-C123</f>
        <v>-582381269</v>
      </c>
      <c r="H123" s="17">
        <v>0</v>
      </c>
      <c r="I123" s="17">
        <f>SUM(I124:I130)</f>
        <v>6262023</v>
      </c>
      <c r="J123" s="58">
        <f>I123-H123</f>
        <v>6262023</v>
      </c>
      <c r="K123" s="17">
        <v>200000000</v>
      </c>
      <c r="L123" s="17">
        <f>SUM(L124:L130)</f>
        <v>20656367</v>
      </c>
      <c r="M123" s="52">
        <f>L123-K123</f>
        <v>-179343633</v>
      </c>
      <c r="N123" s="17">
        <v>0</v>
      </c>
      <c r="O123" s="17">
        <f>SUM(O124:O130)</f>
        <v>23575627</v>
      </c>
      <c r="P123" s="68">
        <f>O123-N130</f>
        <v>23575627</v>
      </c>
      <c r="Q123" s="42">
        <v>27603000</v>
      </c>
      <c r="R123" s="42">
        <f>SUM(R124:R125)</f>
        <v>21057357</v>
      </c>
      <c r="S123" s="67">
        <f>R123-Q123</f>
        <v>-6545643</v>
      </c>
      <c r="T123" s="17">
        <v>43621000</v>
      </c>
      <c r="U123" s="17">
        <f>SUM(U124:U125)</f>
        <v>32715750</v>
      </c>
      <c r="V123" s="67">
        <f>U123-T123</f>
        <v>-10905250</v>
      </c>
      <c r="W123" s="17">
        <v>94012200</v>
      </c>
      <c r="X123" s="17">
        <f>SUM(X124:X129)</f>
        <v>135022161</v>
      </c>
      <c r="Y123" s="58">
        <f>X123-W123</f>
        <v>41009961</v>
      </c>
      <c r="Z123" s="17">
        <v>62418000</v>
      </c>
      <c r="AA123" s="17">
        <f>SUM(AA124:AA130)</f>
        <v>60328399</v>
      </c>
      <c r="AB123" s="67">
        <f>AA123-Z123</f>
        <v>-2089601</v>
      </c>
      <c r="AC123" s="17">
        <v>15433000</v>
      </c>
      <c r="AD123" s="17">
        <f>SUM(AD124:AD130)</f>
        <v>16591750</v>
      </c>
      <c r="AE123" s="67">
        <f>AD123-AC123</f>
        <v>1158750</v>
      </c>
      <c r="AF123" s="17">
        <v>19092000</v>
      </c>
      <c r="AG123" s="17">
        <f>SUM(AG124:AG125)</f>
        <v>16443085</v>
      </c>
      <c r="AH123" s="60">
        <f>AG123-AF123</f>
        <v>-2648915</v>
      </c>
      <c r="AI123" s="17">
        <v>8330000</v>
      </c>
      <c r="AJ123" s="17">
        <f>SUM(AJ124:AJ125)</f>
        <v>6692644</v>
      </c>
      <c r="AK123" s="60">
        <f>AJ123-AI123</f>
        <v>-1637356</v>
      </c>
      <c r="AL123" s="11">
        <v>24410000</v>
      </c>
      <c r="AM123" s="11">
        <f>SUM(AM124:AM125)</f>
        <v>22831558</v>
      </c>
      <c r="AN123" s="67">
        <f>AM123-AL123</f>
        <v>-1578442</v>
      </c>
      <c r="AO123" s="17">
        <v>52580400</v>
      </c>
      <c r="AP123" s="17">
        <f>SUM(AP124:AP129)</f>
        <v>40583423</v>
      </c>
      <c r="AQ123" s="58">
        <f>AP123-AO123</f>
        <v>-11996977</v>
      </c>
      <c r="AR123" s="11">
        <v>17991000</v>
      </c>
      <c r="AS123" s="11">
        <f>SUM(AS124:AS125)</f>
        <v>13517150</v>
      </c>
      <c r="AT123" s="67">
        <f>AS123-AR123</f>
        <v>-4473850</v>
      </c>
      <c r="AU123" s="17">
        <v>16196000</v>
      </c>
      <c r="AV123" s="17">
        <f>SUM(AV124:AV130)</f>
        <v>17147000</v>
      </c>
      <c r="AW123" s="52">
        <f>AV123-AU123</f>
        <v>951000</v>
      </c>
      <c r="AX123" s="17">
        <v>22315000</v>
      </c>
      <c r="AY123" s="17">
        <f>SUM(AY124:AY125)</f>
        <v>18736250</v>
      </c>
      <c r="AZ123" s="60">
        <f>AY123-AX123</f>
        <v>-3578750</v>
      </c>
      <c r="BA123" s="11">
        <v>10940000</v>
      </c>
      <c r="BB123" s="11">
        <f>SUM(BB124:BB130)</f>
        <v>26623610</v>
      </c>
      <c r="BC123" s="60">
        <f>BB123-BA123</f>
        <v>15683610</v>
      </c>
      <c r="BD123" s="17">
        <v>22287000</v>
      </c>
      <c r="BE123" s="17">
        <f>SUM(BE124:BE125)</f>
        <v>16715250</v>
      </c>
      <c r="BF123" s="60">
        <f>BE123-BD123</f>
        <v>-5571750</v>
      </c>
      <c r="BG123" s="17">
        <v>0</v>
      </c>
      <c r="BH123" s="17">
        <f>SUM(BH124:BH130)</f>
        <v>1310429</v>
      </c>
      <c r="BI123" s="62">
        <f>BH123-BG123</f>
        <v>1310429</v>
      </c>
      <c r="BJ123" s="17">
        <v>24532000</v>
      </c>
      <c r="BK123" s="17">
        <f>SUM(BK124:BK125)</f>
        <v>18399000</v>
      </c>
      <c r="BL123" s="60">
        <f>BK123-BJ123</f>
        <v>-6133000</v>
      </c>
      <c r="BM123" s="11">
        <v>0</v>
      </c>
      <c r="BN123" s="11">
        <f>SUM(BN124:BN125)</f>
        <v>1049916</v>
      </c>
      <c r="BO123" s="58">
        <f>BN123-BM123</f>
        <v>1049916</v>
      </c>
      <c r="BP123"/>
    </row>
    <row r="124" spans="1:68" s="78" customFormat="1" ht="31.5">
      <c r="A124" s="3"/>
      <c r="B124" s="6" t="s">
        <v>104</v>
      </c>
      <c r="C124" s="10">
        <v>389376000</v>
      </c>
      <c r="D124" s="10"/>
      <c r="E124" s="10">
        <v>292032000</v>
      </c>
      <c r="F124" s="10"/>
      <c r="G124" s="49">
        <f t="shared" si="81"/>
        <v>-97344000</v>
      </c>
      <c r="H124" s="12"/>
      <c r="I124" s="12"/>
      <c r="J124" s="48">
        <f aca="true" t="shared" si="82" ref="J124:J130">I124-H124</f>
        <v>0</v>
      </c>
      <c r="K124" s="12"/>
      <c r="L124" s="12"/>
      <c r="M124" s="49">
        <f>L124-K124</f>
        <v>0</v>
      </c>
      <c r="N124" s="12"/>
      <c r="O124" s="12"/>
      <c r="P124" s="82">
        <f aca="true" t="shared" si="83" ref="P124:P130">O124-N124</f>
        <v>0</v>
      </c>
      <c r="Q124" s="19">
        <v>27603000</v>
      </c>
      <c r="R124" s="19">
        <v>20702250</v>
      </c>
      <c r="S124" s="64">
        <f aca="true" t="shared" si="84" ref="S124:S130">R124-Q124</f>
        <v>-6900750</v>
      </c>
      <c r="T124" s="12">
        <v>43621000</v>
      </c>
      <c r="U124" s="12">
        <v>32715750</v>
      </c>
      <c r="V124" s="64">
        <f aca="true" t="shared" si="85" ref="V124:V130">U124-T124</f>
        <v>-10905250</v>
      </c>
      <c r="W124" s="12">
        <v>42503000</v>
      </c>
      <c r="X124" s="12">
        <v>31877250</v>
      </c>
      <c r="Y124" s="48">
        <f aca="true" t="shared" si="86" ref="Y124:Y130">X124-W124</f>
        <v>-10625750</v>
      </c>
      <c r="Z124" s="12">
        <v>62418000</v>
      </c>
      <c r="AA124" s="12">
        <v>46813500</v>
      </c>
      <c r="AB124" s="64">
        <f aca="true" t="shared" si="87" ref="AB124:AB130">AA124-Z124</f>
        <v>-15604500</v>
      </c>
      <c r="AC124" s="12">
        <v>15433000</v>
      </c>
      <c r="AD124" s="12">
        <v>11574750</v>
      </c>
      <c r="AE124" s="64">
        <f aca="true" t="shared" si="88" ref="AE124:AE130">AD124-AC124</f>
        <v>-3858250</v>
      </c>
      <c r="AF124" s="12">
        <v>19092000</v>
      </c>
      <c r="AG124" s="12">
        <v>14319000</v>
      </c>
      <c r="AH124" s="61">
        <f aca="true" t="shared" si="89" ref="AH124:AH130">AG124-AF124</f>
        <v>-4773000</v>
      </c>
      <c r="AI124" s="12">
        <v>8330000</v>
      </c>
      <c r="AJ124" s="12">
        <v>6247500</v>
      </c>
      <c r="AK124" s="61">
        <f aca="true" t="shared" si="90" ref="AK124:AK130">AJ124-AI124</f>
        <v>-2082500</v>
      </c>
      <c r="AL124" s="12">
        <v>24410000</v>
      </c>
      <c r="AM124" s="12">
        <v>18307500</v>
      </c>
      <c r="AN124" s="64">
        <f aca="true" t="shared" si="91" ref="AN124:AN130">AM124-AL124</f>
        <v>-6102500</v>
      </c>
      <c r="AO124" s="12">
        <v>31705000</v>
      </c>
      <c r="AP124" s="12">
        <v>23778750</v>
      </c>
      <c r="AQ124" s="48">
        <f aca="true" t="shared" si="92" ref="AQ124:AQ130">AP124-AO124</f>
        <v>-7926250</v>
      </c>
      <c r="AR124" s="12">
        <v>17991000</v>
      </c>
      <c r="AS124" s="12">
        <v>13493250</v>
      </c>
      <c r="AT124" s="64">
        <f aca="true" t="shared" si="93" ref="AT124:AT130">AS124-AR124</f>
        <v>-4497750</v>
      </c>
      <c r="AU124" s="12">
        <v>16196000</v>
      </c>
      <c r="AV124" s="12">
        <v>12147000</v>
      </c>
      <c r="AW124" s="49">
        <f aca="true" t="shared" si="94" ref="AW124:AW130">AV124-AU124</f>
        <v>-4049000</v>
      </c>
      <c r="AX124" s="12">
        <v>22315000</v>
      </c>
      <c r="AY124" s="12">
        <v>16736250</v>
      </c>
      <c r="AZ124" s="61">
        <f aca="true" t="shared" si="95" ref="AZ124:AZ130">AY124-AX124</f>
        <v>-5578750</v>
      </c>
      <c r="BA124" s="12">
        <v>10940000</v>
      </c>
      <c r="BB124" s="12">
        <v>8205000</v>
      </c>
      <c r="BC124" s="61">
        <f aca="true" t="shared" si="96" ref="BC124:BC130">BB124-BA124</f>
        <v>-2735000</v>
      </c>
      <c r="BD124" s="12">
        <v>22287000</v>
      </c>
      <c r="BE124" s="12">
        <v>16715250</v>
      </c>
      <c r="BF124" s="61">
        <f aca="true" t="shared" si="97" ref="BF124:BF130">BE124-BD124</f>
        <v>-5571750</v>
      </c>
      <c r="BG124" s="12"/>
      <c r="BH124" s="12"/>
      <c r="BI124" s="63">
        <f aca="true" t="shared" si="98" ref="BI124:BI130">BH124-BG124</f>
        <v>0</v>
      </c>
      <c r="BJ124" s="12">
        <v>24532000</v>
      </c>
      <c r="BK124" s="12">
        <v>18399000</v>
      </c>
      <c r="BL124" s="61">
        <f aca="true" t="shared" si="99" ref="BL124:BL130">BK124-BJ124</f>
        <v>-6133000</v>
      </c>
      <c r="BM124" s="12"/>
      <c r="BN124" s="12"/>
      <c r="BO124" s="48">
        <f aca="true" t="shared" si="100" ref="BO124:BO130">BN124-BM124</f>
        <v>0</v>
      </c>
      <c r="BP124" s="81"/>
    </row>
    <row r="125" spans="1:68" s="78" customFormat="1" ht="31.5">
      <c r="A125" s="3"/>
      <c r="B125" s="6" t="s">
        <v>105</v>
      </c>
      <c r="C125" s="12">
        <v>384503418</v>
      </c>
      <c r="D125" s="12">
        <v>384503418</v>
      </c>
      <c r="E125" s="12">
        <v>105535142</v>
      </c>
      <c r="F125" s="12"/>
      <c r="G125" s="49">
        <f t="shared" si="81"/>
        <v>-278968276</v>
      </c>
      <c r="H125" s="12"/>
      <c r="I125" s="12">
        <v>6262023</v>
      </c>
      <c r="J125" s="48">
        <f t="shared" si="82"/>
        <v>6262023</v>
      </c>
      <c r="K125" s="12"/>
      <c r="L125" s="12">
        <v>20656367</v>
      </c>
      <c r="M125" s="49">
        <f aca="true" t="shared" si="101" ref="M125:M130">L125-K125</f>
        <v>20656367</v>
      </c>
      <c r="N125" s="12"/>
      <c r="O125" s="12">
        <v>18575627</v>
      </c>
      <c r="P125" s="138">
        <f t="shared" si="83"/>
        <v>18575627</v>
      </c>
      <c r="Q125" s="16"/>
      <c r="R125" s="16">
        <v>355107</v>
      </c>
      <c r="S125" s="64">
        <f t="shared" si="84"/>
        <v>355107</v>
      </c>
      <c r="T125" s="12"/>
      <c r="U125" s="12"/>
      <c r="V125" s="64">
        <f t="shared" si="85"/>
        <v>0</v>
      </c>
      <c r="W125" s="12"/>
      <c r="X125" s="12">
        <v>31392726</v>
      </c>
      <c r="Y125" s="48">
        <f t="shared" si="86"/>
        <v>31392726</v>
      </c>
      <c r="Z125" s="12"/>
      <c r="AA125" s="12">
        <v>3514899</v>
      </c>
      <c r="AB125" s="64">
        <f t="shared" si="87"/>
        <v>3514899</v>
      </c>
      <c r="AC125" s="12"/>
      <c r="AD125" s="12">
        <v>17000</v>
      </c>
      <c r="AE125" s="64">
        <f t="shared" si="88"/>
        <v>17000</v>
      </c>
      <c r="AF125" s="12"/>
      <c r="AG125" s="12">
        <v>2124085</v>
      </c>
      <c r="AH125" s="61">
        <f t="shared" si="89"/>
        <v>2124085</v>
      </c>
      <c r="AI125" s="12"/>
      <c r="AJ125" s="12">
        <v>445144</v>
      </c>
      <c r="AK125" s="61">
        <f t="shared" si="90"/>
        <v>445144</v>
      </c>
      <c r="AL125" s="12"/>
      <c r="AM125" s="12">
        <v>4524058</v>
      </c>
      <c r="AN125" s="64">
        <f t="shared" si="91"/>
        <v>4524058</v>
      </c>
      <c r="AO125" s="12"/>
      <c r="AP125" s="12"/>
      <c r="AQ125" s="48">
        <f t="shared" si="92"/>
        <v>0</v>
      </c>
      <c r="AR125" s="12"/>
      <c r="AS125" s="12">
        <v>23900</v>
      </c>
      <c r="AT125" s="64">
        <f t="shared" si="93"/>
        <v>23900</v>
      </c>
      <c r="AU125" s="12"/>
      <c r="AV125" s="12"/>
      <c r="AW125" s="49">
        <f t="shared" si="94"/>
        <v>0</v>
      </c>
      <c r="AX125" s="12"/>
      <c r="AY125" s="12">
        <v>2000000</v>
      </c>
      <c r="AZ125" s="61">
        <f t="shared" si="95"/>
        <v>2000000</v>
      </c>
      <c r="BA125" s="12"/>
      <c r="BB125" s="12">
        <v>13418610</v>
      </c>
      <c r="BC125" s="61">
        <f t="shared" si="96"/>
        <v>13418610</v>
      </c>
      <c r="BD125" s="12"/>
      <c r="BE125" s="12"/>
      <c r="BF125" s="61">
        <f t="shared" si="97"/>
        <v>0</v>
      </c>
      <c r="BG125" s="79"/>
      <c r="BH125" s="21">
        <v>1175680</v>
      </c>
      <c r="BI125" s="63">
        <f t="shared" si="98"/>
        <v>1175680</v>
      </c>
      <c r="BJ125" s="12"/>
      <c r="BK125" s="12"/>
      <c r="BL125" s="61">
        <f t="shared" si="99"/>
        <v>0</v>
      </c>
      <c r="BM125" s="12"/>
      <c r="BN125" s="12">
        <v>1049916</v>
      </c>
      <c r="BO125" s="48">
        <f t="shared" si="100"/>
        <v>1049916</v>
      </c>
      <c r="BP125" s="81"/>
    </row>
    <row r="126" spans="1:68" s="78" customFormat="1" ht="47.25">
      <c r="A126" s="3"/>
      <c r="B126" s="6" t="s">
        <v>106</v>
      </c>
      <c r="C126" s="12">
        <v>50000000</v>
      </c>
      <c r="D126" s="44">
        <v>50000000</v>
      </c>
      <c r="E126" s="12">
        <v>50000000</v>
      </c>
      <c r="F126" s="44"/>
      <c r="G126" s="49">
        <f t="shared" si="81"/>
        <v>0</v>
      </c>
      <c r="H126" s="12"/>
      <c r="I126" s="12"/>
      <c r="J126" s="48">
        <f t="shared" si="82"/>
        <v>0</v>
      </c>
      <c r="K126" s="12"/>
      <c r="L126" s="12"/>
      <c r="M126" s="49">
        <f t="shared" si="101"/>
        <v>0</v>
      </c>
      <c r="N126" s="12"/>
      <c r="O126" s="12">
        <v>5000000</v>
      </c>
      <c r="P126" s="138">
        <f t="shared" si="83"/>
        <v>5000000</v>
      </c>
      <c r="Q126" s="16"/>
      <c r="R126" s="16"/>
      <c r="S126" s="64">
        <f t="shared" si="84"/>
        <v>0</v>
      </c>
      <c r="T126" s="12"/>
      <c r="U126" s="12"/>
      <c r="V126" s="64">
        <f t="shared" si="85"/>
        <v>0</v>
      </c>
      <c r="W126" s="12"/>
      <c r="X126" s="12">
        <v>20000000</v>
      </c>
      <c r="Y126" s="48">
        <f t="shared" si="86"/>
        <v>20000000</v>
      </c>
      <c r="Z126" s="12"/>
      <c r="AA126" s="12">
        <v>10000000</v>
      </c>
      <c r="AB126" s="64">
        <f t="shared" si="87"/>
        <v>10000000</v>
      </c>
      <c r="AC126" s="12"/>
      <c r="AD126" s="12">
        <v>5000000</v>
      </c>
      <c r="AE126" s="64">
        <f t="shared" si="88"/>
        <v>5000000</v>
      </c>
      <c r="AF126" s="12"/>
      <c r="AG126" s="12"/>
      <c r="AH126" s="61">
        <f t="shared" si="89"/>
        <v>0</v>
      </c>
      <c r="AI126" s="12"/>
      <c r="AJ126" s="12"/>
      <c r="AK126" s="61">
        <f t="shared" si="90"/>
        <v>0</v>
      </c>
      <c r="AL126" s="12"/>
      <c r="AM126" s="12"/>
      <c r="AN126" s="64">
        <f t="shared" si="91"/>
        <v>0</v>
      </c>
      <c r="AO126" s="12"/>
      <c r="AP126" s="12"/>
      <c r="AQ126" s="48">
        <f t="shared" si="92"/>
        <v>0</v>
      </c>
      <c r="AR126" s="12"/>
      <c r="AS126" s="12"/>
      <c r="AT126" s="64">
        <f t="shared" si="93"/>
        <v>0</v>
      </c>
      <c r="AU126" s="12"/>
      <c r="AV126" s="12">
        <v>5000000</v>
      </c>
      <c r="AW126" s="49">
        <f t="shared" si="94"/>
        <v>5000000</v>
      </c>
      <c r="AX126" s="12"/>
      <c r="AY126" s="12"/>
      <c r="AZ126" s="61">
        <f t="shared" si="95"/>
        <v>0</v>
      </c>
      <c r="BA126" s="12"/>
      <c r="BB126" s="12">
        <v>5000000</v>
      </c>
      <c r="BC126" s="61">
        <f t="shared" si="96"/>
        <v>5000000</v>
      </c>
      <c r="BD126" s="12"/>
      <c r="BE126" s="12"/>
      <c r="BF126" s="61">
        <f t="shared" si="97"/>
        <v>0</v>
      </c>
      <c r="BG126" s="79"/>
      <c r="BH126" s="79"/>
      <c r="BI126" s="63">
        <f t="shared" si="98"/>
        <v>0</v>
      </c>
      <c r="BJ126" s="12"/>
      <c r="BK126" s="12"/>
      <c r="BL126" s="61">
        <f t="shared" si="99"/>
        <v>0</v>
      </c>
      <c r="BM126" s="12"/>
      <c r="BN126" s="12"/>
      <c r="BO126" s="48">
        <f t="shared" si="100"/>
        <v>0</v>
      </c>
      <c r="BP126" s="81"/>
    </row>
    <row r="127" spans="1:68" s="78" customFormat="1" ht="47.25">
      <c r="A127" s="3"/>
      <c r="B127" s="6" t="s">
        <v>107</v>
      </c>
      <c r="C127" s="12">
        <v>2376000</v>
      </c>
      <c r="D127" s="44">
        <v>2376000</v>
      </c>
      <c r="E127" s="12">
        <v>377749</v>
      </c>
      <c r="F127" s="44"/>
      <c r="G127" s="49">
        <f t="shared" si="81"/>
        <v>-1998251</v>
      </c>
      <c r="H127" s="12"/>
      <c r="I127" s="12"/>
      <c r="J127" s="48">
        <f t="shared" si="82"/>
        <v>0</v>
      </c>
      <c r="K127" s="12"/>
      <c r="L127" s="12"/>
      <c r="M127" s="49">
        <f t="shared" si="101"/>
        <v>0</v>
      </c>
      <c r="N127" s="12"/>
      <c r="O127" s="12"/>
      <c r="P127" s="138">
        <f t="shared" si="83"/>
        <v>0</v>
      </c>
      <c r="Q127" s="16"/>
      <c r="R127" s="16"/>
      <c r="S127" s="64">
        <f t="shared" si="84"/>
        <v>0</v>
      </c>
      <c r="T127" s="12"/>
      <c r="U127" s="12"/>
      <c r="V127" s="64">
        <f t="shared" si="85"/>
        <v>0</v>
      </c>
      <c r="W127" s="12"/>
      <c r="X127" s="12">
        <v>243000</v>
      </c>
      <c r="Y127" s="48">
        <f t="shared" si="86"/>
        <v>243000</v>
      </c>
      <c r="Z127" s="12"/>
      <c r="AA127" s="12"/>
      <c r="AB127" s="64">
        <f t="shared" si="87"/>
        <v>0</v>
      </c>
      <c r="AC127" s="12"/>
      <c r="AD127" s="12"/>
      <c r="AE127" s="64">
        <f t="shared" si="88"/>
        <v>0</v>
      </c>
      <c r="AF127" s="12"/>
      <c r="AG127" s="12"/>
      <c r="AH127" s="61">
        <f t="shared" si="89"/>
        <v>0</v>
      </c>
      <c r="AI127" s="12"/>
      <c r="AJ127" s="12"/>
      <c r="AK127" s="61">
        <f t="shared" si="90"/>
        <v>0</v>
      </c>
      <c r="AL127" s="12"/>
      <c r="AM127" s="12"/>
      <c r="AN127" s="64">
        <f t="shared" si="91"/>
        <v>0</v>
      </c>
      <c r="AO127" s="12"/>
      <c r="AP127" s="12"/>
      <c r="AQ127" s="48">
        <f t="shared" si="92"/>
        <v>0</v>
      </c>
      <c r="AR127" s="12"/>
      <c r="AS127" s="12"/>
      <c r="AT127" s="64">
        <f t="shared" si="93"/>
        <v>0</v>
      </c>
      <c r="AU127" s="12"/>
      <c r="AV127" s="12"/>
      <c r="AW127" s="49">
        <f t="shared" si="94"/>
        <v>0</v>
      </c>
      <c r="AX127" s="12"/>
      <c r="AY127" s="12"/>
      <c r="AZ127" s="61">
        <f t="shared" si="95"/>
        <v>0</v>
      </c>
      <c r="BA127" s="12"/>
      <c r="BB127" s="12"/>
      <c r="BC127" s="61">
        <f t="shared" si="96"/>
        <v>0</v>
      </c>
      <c r="BD127" s="12"/>
      <c r="BE127" s="12"/>
      <c r="BF127" s="61">
        <f t="shared" si="97"/>
        <v>0</v>
      </c>
      <c r="BG127" s="79"/>
      <c r="BH127" s="21">
        <v>134749</v>
      </c>
      <c r="BI127" s="63">
        <f t="shared" si="98"/>
        <v>134749</v>
      </c>
      <c r="BJ127" s="12"/>
      <c r="BK127" s="12"/>
      <c r="BL127" s="61">
        <f t="shared" si="99"/>
        <v>0</v>
      </c>
      <c r="BM127" s="12"/>
      <c r="BN127" s="12"/>
      <c r="BO127" s="48">
        <f t="shared" si="100"/>
        <v>0</v>
      </c>
      <c r="BP127" s="81"/>
    </row>
    <row r="128" spans="1:68" s="78" customFormat="1" ht="31.5">
      <c r="A128" s="3"/>
      <c r="B128" s="6" t="s">
        <v>113</v>
      </c>
      <c r="C128" s="12">
        <v>20875400</v>
      </c>
      <c r="D128" s="44"/>
      <c r="E128" s="12">
        <v>16804673</v>
      </c>
      <c r="F128" s="44"/>
      <c r="G128" s="49">
        <f t="shared" si="81"/>
        <v>-4070727</v>
      </c>
      <c r="H128" s="12"/>
      <c r="I128" s="12"/>
      <c r="J128" s="48">
        <f t="shared" si="82"/>
        <v>0</v>
      </c>
      <c r="K128" s="12"/>
      <c r="L128" s="12"/>
      <c r="M128" s="49">
        <f t="shared" si="101"/>
        <v>0</v>
      </c>
      <c r="N128" s="12"/>
      <c r="O128" s="12"/>
      <c r="P128" s="138">
        <f t="shared" si="83"/>
        <v>0</v>
      </c>
      <c r="Q128" s="16"/>
      <c r="R128" s="16"/>
      <c r="S128" s="64">
        <f t="shared" si="84"/>
        <v>0</v>
      </c>
      <c r="T128" s="12"/>
      <c r="U128" s="12"/>
      <c r="V128" s="64">
        <f t="shared" si="85"/>
        <v>0</v>
      </c>
      <c r="W128" s="12"/>
      <c r="X128" s="12"/>
      <c r="Y128" s="48">
        <f t="shared" si="86"/>
        <v>0</v>
      </c>
      <c r="Z128" s="12"/>
      <c r="AA128" s="12"/>
      <c r="AB128" s="64">
        <f t="shared" si="87"/>
        <v>0</v>
      </c>
      <c r="AC128" s="12"/>
      <c r="AD128" s="12"/>
      <c r="AE128" s="64">
        <f t="shared" si="88"/>
        <v>0</v>
      </c>
      <c r="AF128" s="12"/>
      <c r="AG128" s="12"/>
      <c r="AH128" s="61">
        <f t="shared" si="89"/>
        <v>0</v>
      </c>
      <c r="AI128" s="12"/>
      <c r="AJ128" s="12"/>
      <c r="AK128" s="61">
        <f t="shared" si="90"/>
        <v>0</v>
      </c>
      <c r="AL128" s="12"/>
      <c r="AM128" s="12"/>
      <c r="AN128" s="64">
        <f t="shared" si="91"/>
        <v>0</v>
      </c>
      <c r="AO128" s="12">
        <v>20875400</v>
      </c>
      <c r="AP128" s="12">
        <v>16804673</v>
      </c>
      <c r="AQ128" s="48">
        <f t="shared" si="92"/>
        <v>-4070727</v>
      </c>
      <c r="AR128" s="12"/>
      <c r="AS128" s="12"/>
      <c r="AT128" s="64">
        <f t="shared" si="93"/>
        <v>0</v>
      </c>
      <c r="AU128" s="12"/>
      <c r="AV128" s="12"/>
      <c r="AW128" s="49">
        <f t="shared" si="94"/>
        <v>0</v>
      </c>
      <c r="AX128" s="12"/>
      <c r="AY128" s="12"/>
      <c r="AZ128" s="61">
        <f t="shared" si="95"/>
        <v>0</v>
      </c>
      <c r="BA128" s="12"/>
      <c r="BB128" s="12"/>
      <c r="BC128" s="61">
        <f t="shared" si="96"/>
        <v>0</v>
      </c>
      <c r="BD128" s="12"/>
      <c r="BE128" s="12"/>
      <c r="BF128" s="61">
        <f t="shared" si="97"/>
        <v>0</v>
      </c>
      <c r="BG128" s="79"/>
      <c r="BH128" s="79"/>
      <c r="BI128" s="63">
        <f t="shared" si="98"/>
        <v>0</v>
      </c>
      <c r="BJ128" s="12"/>
      <c r="BK128" s="12"/>
      <c r="BL128" s="61">
        <f t="shared" si="99"/>
        <v>0</v>
      </c>
      <c r="BM128" s="12"/>
      <c r="BN128" s="12"/>
      <c r="BO128" s="48">
        <f t="shared" si="100"/>
        <v>0</v>
      </c>
      <c r="BP128" s="81"/>
    </row>
    <row r="129" spans="1:68" s="78" customFormat="1" ht="32.25" customHeight="1">
      <c r="A129" s="3"/>
      <c r="B129" s="6" t="s">
        <v>112</v>
      </c>
      <c r="C129" s="12">
        <v>51509200</v>
      </c>
      <c r="D129" s="44"/>
      <c r="E129" s="12">
        <v>51509185</v>
      </c>
      <c r="F129" s="44"/>
      <c r="G129" s="49">
        <f t="shared" si="81"/>
        <v>-15</v>
      </c>
      <c r="H129" s="12"/>
      <c r="I129" s="12"/>
      <c r="J129" s="48">
        <f t="shared" si="82"/>
        <v>0</v>
      </c>
      <c r="K129" s="12"/>
      <c r="L129" s="12"/>
      <c r="M129" s="49">
        <f t="shared" si="101"/>
        <v>0</v>
      </c>
      <c r="N129" s="12"/>
      <c r="O129" s="12"/>
      <c r="P129" s="138">
        <f t="shared" si="83"/>
        <v>0</v>
      </c>
      <c r="Q129" s="16"/>
      <c r="R129" s="16"/>
      <c r="S129" s="64">
        <f t="shared" si="84"/>
        <v>0</v>
      </c>
      <c r="T129" s="12"/>
      <c r="U129" s="12"/>
      <c r="V129" s="64">
        <f t="shared" si="85"/>
        <v>0</v>
      </c>
      <c r="W129" s="12">
        <v>51509200</v>
      </c>
      <c r="X129" s="12">
        <v>51509185</v>
      </c>
      <c r="Y129" s="48">
        <f t="shared" si="86"/>
        <v>-15</v>
      </c>
      <c r="Z129" s="12"/>
      <c r="AA129" s="12"/>
      <c r="AB129" s="64">
        <f t="shared" si="87"/>
        <v>0</v>
      </c>
      <c r="AC129" s="12"/>
      <c r="AD129" s="12"/>
      <c r="AE129" s="64">
        <f t="shared" si="88"/>
        <v>0</v>
      </c>
      <c r="AF129" s="12"/>
      <c r="AG129" s="12"/>
      <c r="AH129" s="61">
        <f t="shared" si="89"/>
        <v>0</v>
      </c>
      <c r="AI129" s="12"/>
      <c r="AJ129" s="12"/>
      <c r="AK129" s="61">
        <f t="shared" si="90"/>
        <v>0</v>
      </c>
      <c r="AL129" s="12"/>
      <c r="AM129" s="12"/>
      <c r="AN129" s="64">
        <f t="shared" si="91"/>
        <v>0</v>
      </c>
      <c r="AO129" s="12"/>
      <c r="AP129" s="12"/>
      <c r="AQ129" s="48">
        <f t="shared" si="92"/>
        <v>0</v>
      </c>
      <c r="AR129" s="12"/>
      <c r="AS129" s="12"/>
      <c r="AT129" s="64">
        <f t="shared" si="93"/>
        <v>0</v>
      </c>
      <c r="AU129" s="12"/>
      <c r="AV129" s="12"/>
      <c r="AW129" s="49">
        <f t="shared" si="94"/>
        <v>0</v>
      </c>
      <c r="AX129" s="12"/>
      <c r="AY129" s="12"/>
      <c r="AZ129" s="61">
        <f t="shared" si="95"/>
        <v>0</v>
      </c>
      <c r="BA129" s="12"/>
      <c r="BB129" s="12"/>
      <c r="BC129" s="61">
        <f t="shared" si="96"/>
        <v>0</v>
      </c>
      <c r="BD129" s="12"/>
      <c r="BE129" s="12"/>
      <c r="BF129" s="61">
        <f t="shared" si="97"/>
        <v>0</v>
      </c>
      <c r="BG129" s="79"/>
      <c r="BH129" s="79"/>
      <c r="BI129" s="63">
        <f t="shared" si="98"/>
        <v>0</v>
      </c>
      <c r="BJ129" s="12"/>
      <c r="BK129" s="12"/>
      <c r="BL129" s="61">
        <f t="shared" si="99"/>
        <v>0</v>
      </c>
      <c r="BM129" s="12"/>
      <c r="BN129" s="12"/>
      <c r="BO129" s="48">
        <f t="shared" si="100"/>
        <v>0</v>
      </c>
      <c r="BP129" s="81"/>
    </row>
    <row r="130" spans="1:68" s="78" customFormat="1" ht="32.25" customHeight="1">
      <c r="A130" s="3"/>
      <c r="B130" s="6" t="s">
        <v>114</v>
      </c>
      <c r="C130" s="12">
        <v>200000000</v>
      </c>
      <c r="D130" s="44"/>
      <c r="E130" s="139"/>
      <c r="F130" s="44"/>
      <c r="G130" s="49">
        <f t="shared" si="81"/>
        <v>-200000000</v>
      </c>
      <c r="H130" s="12"/>
      <c r="I130" s="12"/>
      <c r="J130" s="48">
        <f t="shared" si="82"/>
        <v>0</v>
      </c>
      <c r="K130" s="12">
        <v>200000000</v>
      </c>
      <c r="L130" s="12"/>
      <c r="M130" s="49">
        <f t="shared" si="101"/>
        <v>-200000000</v>
      </c>
      <c r="N130" s="12"/>
      <c r="O130" s="12"/>
      <c r="P130" s="138">
        <f t="shared" si="83"/>
        <v>0</v>
      </c>
      <c r="Q130" s="16"/>
      <c r="R130" s="16"/>
      <c r="S130" s="64">
        <f t="shared" si="84"/>
        <v>0</v>
      </c>
      <c r="T130" s="12"/>
      <c r="U130" s="12"/>
      <c r="V130" s="64">
        <f t="shared" si="85"/>
        <v>0</v>
      </c>
      <c r="W130" s="12"/>
      <c r="X130" s="12"/>
      <c r="Y130" s="48">
        <f t="shared" si="86"/>
        <v>0</v>
      </c>
      <c r="Z130" s="12"/>
      <c r="AA130" s="12"/>
      <c r="AB130" s="64">
        <f t="shared" si="87"/>
        <v>0</v>
      </c>
      <c r="AC130" s="12"/>
      <c r="AD130" s="12"/>
      <c r="AE130" s="64">
        <f t="shared" si="88"/>
        <v>0</v>
      </c>
      <c r="AF130" s="12"/>
      <c r="AG130" s="12"/>
      <c r="AH130" s="61">
        <f t="shared" si="89"/>
        <v>0</v>
      </c>
      <c r="AI130" s="12"/>
      <c r="AJ130" s="12"/>
      <c r="AK130" s="61">
        <f t="shared" si="90"/>
        <v>0</v>
      </c>
      <c r="AL130" s="12"/>
      <c r="AM130" s="12"/>
      <c r="AN130" s="64">
        <f t="shared" si="91"/>
        <v>0</v>
      </c>
      <c r="AO130" s="12"/>
      <c r="AP130" s="12"/>
      <c r="AQ130" s="48">
        <f t="shared" si="92"/>
        <v>0</v>
      </c>
      <c r="AR130" s="12"/>
      <c r="AS130" s="12"/>
      <c r="AT130" s="64">
        <f t="shared" si="93"/>
        <v>0</v>
      </c>
      <c r="AU130" s="12"/>
      <c r="AV130" s="12"/>
      <c r="AW130" s="49">
        <f t="shared" si="94"/>
        <v>0</v>
      </c>
      <c r="AX130" s="12"/>
      <c r="AY130" s="12"/>
      <c r="AZ130" s="61">
        <f t="shared" si="95"/>
        <v>0</v>
      </c>
      <c r="BA130" s="12"/>
      <c r="BB130" s="12"/>
      <c r="BC130" s="61">
        <f t="shared" si="96"/>
        <v>0</v>
      </c>
      <c r="BD130" s="12"/>
      <c r="BE130" s="12"/>
      <c r="BF130" s="61">
        <f t="shared" si="97"/>
        <v>0</v>
      </c>
      <c r="BG130" s="79"/>
      <c r="BH130" s="79"/>
      <c r="BI130" s="63">
        <f t="shared" si="98"/>
        <v>0</v>
      </c>
      <c r="BJ130" s="12"/>
      <c r="BK130" s="12"/>
      <c r="BL130" s="61">
        <f t="shared" si="99"/>
        <v>0</v>
      </c>
      <c r="BM130" s="12"/>
      <c r="BN130" s="12"/>
      <c r="BO130" s="48">
        <f t="shared" si="100"/>
        <v>0</v>
      </c>
      <c r="BP130" s="81"/>
    </row>
    <row r="131" spans="1:68" s="4" customFormat="1" ht="15.75">
      <c r="A131" s="3"/>
      <c r="B131" s="6"/>
      <c r="C131" s="12"/>
      <c r="D131" s="83"/>
      <c r="E131" s="84"/>
      <c r="F131" s="44"/>
      <c r="G131" s="49"/>
      <c r="H131" s="12"/>
      <c r="I131" s="12"/>
      <c r="J131" s="48"/>
      <c r="K131" s="12"/>
      <c r="L131" s="12"/>
      <c r="M131" s="49"/>
      <c r="N131" s="12"/>
      <c r="O131" s="12"/>
      <c r="P131" s="59"/>
      <c r="Q131" s="19"/>
      <c r="R131" s="12"/>
      <c r="S131" s="64"/>
      <c r="T131" s="19"/>
      <c r="U131" s="12"/>
      <c r="V131" s="64"/>
      <c r="W131" s="12"/>
      <c r="X131" s="12"/>
      <c r="Y131" s="48"/>
      <c r="Z131" s="12"/>
      <c r="AA131" s="12"/>
      <c r="AB131" s="64"/>
      <c r="AC131" s="12"/>
      <c r="AD131" s="12"/>
      <c r="AE131" s="64"/>
      <c r="AF131" s="12"/>
      <c r="AG131" s="12"/>
      <c r="AH131" s="61"/>
      <c r="AI131" s="12"/>
      <c r="AJ131" s="12"/>
      <c r="AK131" s="61"/>
      <c r="AL131" s="12"/>
      <c r="AM131" s="12"/>
      <c r="AN131" s="64"/>
      <c r="AO131" s="12"/>
      <c r="AP131" s="12"/>
      <c r="AQ131" s="48"/>
      <c r="AR131" s="12"/>
      <c r="AS131" s="12"/>
      <c r="AT131" s="64"/>
      <c r="AU131" s="12"/>
      <c r="AV131" s="12"/>
      <c r="AW131" s="49"/>
      <c r="AX131" s="12"/>
      <c r="AY131" s="12"/>
      <c r="AZ131" s="12"/>
      <c r="BA131" s="12"/>
      <c r="BB131" s="12"/>
      <c r="BC131" s="61"/>
      <c r="BD131" s="12"/>
      <c r="BE131" s="12"/>
      <c r="BF131" s="61"/>
      <c r="BG131" s="20"/>
      <c r="BH131" s="20"/>
      <c r="BI131" s="63"/>
      <c r="BJ131" s="12"/>
      <c r="BK131" s="12"/>
      <c r="BL131" s="61"/>
      <c r="BM131" s="12"/>
      <c r="BN131" s="12"/>
      <c r="BO131" s="48"/>
      <c r="BP131"/>
    </row>
  </sheetData>
  <sheetProtection/>
  <mergeCells count="24">
    <mergeCell ref="AL4:AN4"/>
    <mergeCell ref="AO4:AQ4"/>
    <mergeCell ref="AR4:AT4"/>
    <mergeCell ref="A4:A5"/>
    <mergeCell ref="B4:B5"/>
    <mergeCell ref="C4:E4"/>
    <mergeCell ref="H4:J4"/>
    <mergeCell ref="K4:M4"/>
    <mergeCell ref="BM4:BO4"/>
    <mergeCell ref="AX4:AZ4"/>
    <mergeCell ref="BG4:BI4"/>
    <mergeCell ref="BJ4:BL4"/>
    <mergeCell ref="B2:W2"/>
    <mergeCell ref="N4:P4"/>
    <mergeCell ref="Q4:S4"/>
    <mergeCell ref="T4:V4"/>
    <mergeCell ref="W4:Y4"/>
    <mergeCell ref="Z4:AB4"/>
    <mergeCell ref="AC4:AE4"/>
    <mergeCell ref="AF4:AH4"/>
    <mergeCell ref="BA4:BC4"/>
    <mergeCell ref="BD4:BF4"/>
    <mergeCell ref="AU4:AW4"/>
    <mergeCell ref="AI4:A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2018-11-30T12:00:06Z</dcterms:modified>
  <cp:category/>
  <cp:version/>
  <cp:contentType/>
  <cp:contentStatus/>
</cp:coreProperties>
</file>