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8460" windowHeight="6030"/>
  </bookViews>
  <sheets>
    <sheet name="Лист1" sheetId="1" r:id="rId1"/>
    <sheet name="Лист2" sheetId="2" r:id="rId2"/>
  </sheets>
  <calcPr calcId="114210"/>
</workbook>
</file>

<file path=xl/calcChain.xml><?xml version="1.0" encoding="utf-8"?>
<calcChain xmlns="http://schemas.openxmlformats.org/spreadsheetml/2006/main">
  <c r="I7" i="2"/>
  <c r="H7"/>
  <c r="G7"/>
  <c r="F7"/>
  <c r="D7"/>
  <c r="C7"/>
  <c r="B7"/>
  <c r="B1"/>
  <c r="B16" i="1"/>
  <c r="C6" i="2"/>
  <c r="D6"/>
  <c r="E6"/>
  <c r="F6"/>
  <c r="G4"/>
  <c r="G6"/>
  <c r="H4"/>
  <c r="H5"/>
  <c r="H6"/>
  <c r="I4"/>
  <c r="I5"/>
  <c r="I6"/>
  <c r="B6"/>
  <c r="C16" i="1"/>
  <c r="D16"/>
  <c r="E16"/>
  <c r="F16"/>
  <c r="G16"/>
  <c r="I16"/>
  <c r="H16"/>
</calcChain>
</file>

<file path=xl/sharedStrings.xml><?xml version="1.0" encoding="utf-8"?>
<sst xmlns="http://schemas.openxmlformats.org/spreadsheetml/2006/main" count="34" uniqueCount="31">
  <si>
    <t>Курсовая разница</t>
  </si>
  <si>
    <t>Изменение долга без учета курсовой разницы (гр.7-гр.2-гр.6)</t>
  </si>
  <si>
    <t>Изменение долга с учетом курсовой разницы (гр.7-гр.2)</t>
  </si>
  <si>
    <t>Кредиты коммерческих банков</t>
  </si>
  <si>
    <t>основной долг</t>
  </si>
  <si>
    <t xml:space="preserve">Привлечено </t>
  </si>
  <si>
    <t xml:space="preserve">Погашено </t>
  </si>
  <si>
    <t xml:space="preserve">Списано </t>
  </si>
  <si>
    <t>Ценные бумаги (облигации)**</t>
  </si>
  <si>
    <t>Бюджетные  кредиты*</t>
  </si>
  <si>
    <t>Отчет</t>
  </si>
  <si>
    <t>о состоянии государственного долга</t>
  </si>
  <si>
    <t>Итого собственный долг</t>
  </si>
  <si>
    <t xml:space="preserve">Всего долг по гарантиям </t>
  </si>
  <si>
    <t>Всего государственный долг</t>
  </si>
  <si>
    <t xml:space="preserve">Гарантии </t>
  </si>
  <si>
    <t xml:space="preserve">Привлечено (предоставлено) гарантий </t>
  </si>
  <si>
    <t>Списано</t>
  </si>
  <si>
    <t>Остаток на 01.01.2011</t>
  </si>
  <si>
    <t xml:space="preserve">  за 2011 год</t>
  </si>
  <si>
    <t>Приложение 14</t>
  </si>
  <si>
    <t>к Закону Ярославской области</t>
  </si>
  <si>
    <t>Остаток на 01.01.2012 (гр.2+гр.3-гр.4-гр.5+гр.6)</t>
  </si>
  <si>
    <t>Остаток на 01.01.2012 (гр.2+гр.3-гр.4+гр.5+гр.6)</t>
  </si>
  <si>
    <t>проценты и пени</t>
  </si>
  <si>
    <t xml:space="preserve">   *Курс на 31.12.2010:EUR= 40,3331 руб.</t>
  </si>
  <si>
    <t xml:space="preserve">     Курс на 31.12.2011:EUR= 41,6714 руб.</t>
  </si>
  <si>
    <t xml:space="preserve"> **В соответствии с требованиями Бюджетного кодекса РФ суммы по ценным бумагам указаны по номинальной стоимости. </t>
  </si>
  <si>
    <t xml:space="preserve"> </t>
  </si>
  <si>
    <t>Изменение долга без учета курсовой разницы                         (гр.7-гр.2-гр.6)</t>
  </si>
  <si>
    <t>от 05.07.2012 № 35-з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</si>
</sst>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/>
    </xf>
    <xf numFmtId="0" fontId="5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4" fontId="1" fillId="0" borderId="1" xfId="0" applyNumberFormat="1" applyFont="1" applyBorder="1"/>
    <xf numFmtId="4" fontId="1" fillId="0" borderId="0" xfId="0" applyNumberFormat="1" applyFont="1"/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4" fontId="1" fillId="0" borderId="1" xfId="0" applyNumberFormat="1" applyFont="1" applyBorder="1" applyAlignment="1">
      <alignment wrapText="1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zoomScaleNormal="100" workbookViewId="0">
      <selection activeCell="F4" sqref="F4"/>
    </sheetView>
  </sheetViews>
  <sheetFormatPr defaultRowHeight="15.75"/>
  <cols>
    <col min="1" max="1" width="19.42578125" style="2" customWidth="1"/>
    <col min="2" max="2" width="17.85546875" style="2" customWidth="1"/>
    <col min="3" max="3" width="16.85546875" style="2" customWidth="1"/>
    <col min="4" max="4" width="16.7109375" style="2" customWidth="1"/>
    <col min="5" max="5" width="5.42578125" style="2" customWidth="1"/>
    <col min="6" max="6" width="13.85546875" style="2" customWidth="1"/>
    <col min="7" max="7" width="18" style="2" customWidth="1"/>
    <col min="8" max="8" width="17.42578125" style="2" customWidth="1"/>
    <col min="9" max="9" width="17.5703125" style="2" customWidth="1"/>
    <col min="10" max="16384" width="9.140625" style="2"/>
  </cols>
  <sheetData>
    <row r="1" spans="1:10">
      <c r="F1" s="25" t="s">
        <v>20</v>
      </c>
      <c r="G1" s="25"/>
      <c r="H1" s="25"/>
      <c r="I1" s="25"/>
    </row>
    <row r="2" spans="1:10">
      <c r="F2" s="25" t="s">
        <v>21</v>
      </c>
      <c r="G2" s="25"/>
      <c r="H2" s="25"/>
      <c r="I2" s="25"/>
    </row>
    <row r="3" spans="1:10">
      <c r="F3" s="25" t="s">
        <v>30</v>
      </c>
      <c r="G3" s="25"/>
      <c r="H3" s="25"/>
      <c r="I3" s="25"/>
    </row>
    <row r="4" spans="1:10">
      <c r="F4" s="1" t="s">
        <v>28</v>
      </c>
      <c r="G4" s="1"/>
      <c r="H4" s="1"/>
      <c r="I4" s="1"/>
    </row>
    <row r="6" spans="1:10" s="10" customFormat="1" ht="18.75">
      <c r="A6" s="24" t="s">
        <v>10</v>
      </c>
      <c r="B6" s="24"/>
      <c r="C6" s="24"/>
      <c r="D6" s="24"/>
      <c r="E6" s="24"/>
      <c r="F6" s="24"/>
      <c r="G6" s="24"/>
      <c r="H6" s="24"/>
      <c r="I6" s="24"/>
    </row>
    <row r="7" spans="1:10" ht="18.75" customHeight="1">
      <c r="A7" s="24" t="s">
        <v>11</v>
      </c>
      <c r="B7" s="24"/>
      <c r="C7" s="24"/>
      <c r="D7" s="24"/>
      <c r="E7" s="24"/>
      <c r="F7" s="24"/>
      <c r="G7" s="24"/>
      <c r="H7" s="24"/>
      <c r="I7" s="24"/>
    </row>
    <row r="8" spans="1:10" ht="18.75" customHeight="1">
      <c r="A8" s="24" t="s">
        <v>19</v>
      </c>
      <c r="B8" s="24"/>
      <c r="C8" s="24"/>
      <c r="D8" s="24"/>
      <c r="E8" s="24"/>
      <c r="F8" s="24"/>
      <c r="G8" s="24"/>
      <c r="H8" s="24"/>
      <c r="I8" s="24"/>
    </row>
    <row r="9" spans="1:10" ht="18.75" customHeight="1">
      <c r="A9" s="9"/>
      <c r="B9" s="9"/>
      <c r="C9" s="9"/>
      <c r="D9" s="9"/>
      <c r="E9" s="9"/>
      <c r="F9" s="9"/>
      <c r="G9" s="9"/>
      <c r="H9" s="9"/>
      <c r="I9" s="9"/>
    </row>
    <row r="10" spans="1:10">
      <c r="H10" s="23"/>
      <c r="I10" s="23"/>
    </row>
    <row r="11" spans="1:10" ht="83.25" customHeight="1">
      <c r="A11" s="3"/>
      <c r="B11" s="4" t="s">
        <v>18</v>
      </c>
      <c r="C11" s="4" t="s">
        <v>5</v>
      </c>
      <c r="D11" s="4" t="s">
        <v>6</v>
      </c>
      <c r="E11" s="21" t="s">
        <v>7</v>
      </c>
      <c r="F11" s="4" t="s">
        <v>0</v>
      </c>
      <c r="G11" s="4" t="s">
        <v>22</v>
      </c>
      <c r="H11" s="4" t="s">
        <v>29</v>
      </c>
      <c r="I11" s="4" t="s">
        <v>2</v>
      </c>
    </row>
    <row r="12" spans="1:10" ht="15.75" customHeight="1">
      <c r="A12" s="7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</row>
    <row r="13" spans="1:10" ht="45.75" customHeight="1">
      <c r="A13" s="20" t="s">
        <v>3</v>
      </c>
      <c r="B13" s="14">
        <v>3990000000</v>
      </c>
      <c r="C13" s="14">
        <v>4900000000</v>
      </c>
      <c r="D13" s="14">
        <v>3990000000</v>
      </c>
      <c r="E13" s="14">
        <v>0</v>
      </c>
      <c r="F13" s="14">
        <v>0</v>
      </c>
      <c r="G13" s="14">
        <v>4900000000</v>
      </c>
      <c r="H13" s="14">
        <v>910000000</v>
      </c>
      <c r="I13" s="14">
        <v>910000000</v>
      </c>
      <c r="J13" s="15"/>
    </row>
    <row r="14" spans="1:10" ht="30.75" customHeight="1">
      <c r="A14" s="20" t="s">
        <v>9</v>
      </c>
      <c r="B14" s="14">
        <v>2852336575.7800002</v>
      </c>
      <c r="C14" s="16">
        <v>0</v>
      </c>
      <c r="D14" s="14">
        <v>855086010.33000004</v>
      </c>
      <c r="E14" s="14">
        <v>0</v>
      </c>
      <c r="F14" s="14">
        <v>-4775465.45</v>
      </c>
      <c r="G14" s="14">
        <v>1992475100.0000002</v>
      </c>
      <c r="H14" s="14">
        <v>-855086010.32999992</v>
      </c>
      <c r="I14" s="14">
        <v>-859861475.77999997</v>
      </c>
      <c r="J14" s="15"/>
    </row>
    <row r="15" spans="1:10" ht="30.75" customHeight="1">
      <c r="A15" s="20" t="s">
        <v>8</v>
      </c>
      <c r="B15" s="14">
        <v>5150000000</v>
      </c>
      <c r="C15" s="14">
        <v>2322106000</v>
      </c>
      <c r="D15" s="14">
        <v>2650000000</v>
      </c>
      <c r="E15" s="14">
        <v>0</v>
      </c>
      <c r="F15" s="14">
        <v>0</v>
      </c>
      <c r="G15" s="14">
        <v>4822106000</v>
      </c>
      <c r="H15" s="14">
        <v>-327894000</v>
      </c>
      <c r="I15" s="14">
        <v>-327894000</v>
      </c>
      <c r="J15" s="15"/>
    </row>
    <row r="16" spans="1:10" ht="32.25" customHeight="1">
      <c r="A16" s="12" t="s">
        <v>12</v>
      </c>
      <c r="B16" s="17">
        <f>SUM(B13:B15)</f>
        <v>11992336575.780001</v>
      </c>
      <c r="C16" s="17">
        <f t="shared" ref="C16:I16" si="0">SUM(C13:C15)</f>
        <v>7222106000</v>
      </c>
      <c r="D16" s="17">
        <f t="shared" si="0"/>
        <v>7495086010.3299999</v>
      </c>
      <c r="E16" s="17">
        <f t="shared" si="0"/>
        <v>0</v>
      </c>
      <c r="F16" s="17">
        <f t="shared" si="0"/>
        <v>-4775465.45</v>
      </c>
      <c r="G16" s="17">
        <f>SUM(G13:G15)</f>
        <v>11714581100</v>
      </c>
      <c r="H16" s="17">
        <f t="shared" si="0"/>
        <v>-272980010.32999992</v>
      </c>
      <c r="I16" s="17">
        <f t="shared" si="0"/>
        <v>-277755475.77999997</v>
      </c>
      <c r="J16" s="15"/>
    </row>
    <row r="19" spans="1:1">
      <c r="A19" s="1"/>
    </row>
    <row r="21" spans="1:1">
      <c r="A21" s="1"/>
    </row>
  </sheetData>
  <mergeCells count="7">
    <mergeCell ref="H10:I10"/>
    <mergeCell ref="A7:I7"/>
    <mergeCell ref="A8:I8"/>
    <mergeCell ref="F1:I1"/>
    <mergeCell ref="F2:I2"/>
    <mergeCell ref="A6:I6"/>
    <mergeCell ref="F3:I3"/>
  </mergeCells>
  <phoneticPr fontId="4" type="noConversion"/>
  <printOptions horizontalCentered="1"/>
  <pageMargins left="0.39370078740157483" right="0.26" top="1.3779527559055118" bottom="0.78740157480314965" header="1.02" footer="0.51181102362204722"/>
  <pageSetup paperSize="9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4"/>
  <sheetViews>
    <sheetView zoomScaleNormal="100" workbookViewId="0">
      <selection activeCell="A5" sqref="A5"/>
    </sheetView>
  </sheetViews>
  <sheetFormatPr defaultRowHeight="15.75"/>
  <cols>
    <col min="1" max="1" width="19.42578125" style="2" customWidth="1"/>
    <col min="2" max="2" width="18.140625" style="2" customWidth="1"/>
    <col min="3" max="4" width="16.85546875" style="2" customWidth="1"/>
    <col min="5" max="5" width="5" style="2" customWidth="1"/>
    <col min="6" max="6" width="13.42578125" style="2" customWidth="1"/>
    <col min="7" max="7" width="18" style="2" customWidth="1"/>
    <col min="8" max="9" width="17.5703125" style="2" customWidth="1"/>
    <col min="10" max="10" width="10.140625" style="2" bestFit="1" customWidth="1"/>
    <col min="11" max="16384" width="9.140625" style="2"/>
  </cols>
  <sheetData>
    <row r="1" spans="1:10" ht="87" customHeight="1">
      <c r="A1" s="4"/>
      <c r="B1" s="4" t="str">
        <f ca="1">Лист1!B11</f>
        <v>Остаток на 01.01.2011</v>
      </c>
      <c r="C1" s="4" t="s">
        <v>16</v>
      </c>
      <c r="D1" s="4" t="s">
        <v>6</v>
      </c>
      <c r="E1" s="21" t="s">
        <v>17</v>
      </c>
      <c r="F1" s="4" t="s">
        <v>0</v>
      </c>
      <c r="G1" s="4" t="s">
        <v>23</v>
      </c>
      <c r="H1" s="4" t="s">
        <v>1</v>
      </c>
      <c r="I1" s="4" t="s">
        <v>2</v>
      </c>
    </row>
    <row r="2" spans="1:10" ht="15.75" customHeight="1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</row>
    <row r="3" spans="1:10" ht="17.25" customHeight="1">
      <c r="A3" s="12" t="s">
        <v>15</v>
      </c>
      <c r="B3" s="3"/>
      <c r="C3" s="3"/>
      <c r="D3" s="3"/>
      <c r="E3" s="5"/>
      <c r="F3" s="3"/>
      <c r="G3" s="3"/>
      <c r="H3" s="3"/>
      <c r="I3" s="3"/>
    </row>
    <row r="4" spans="1:10" ht="30.75" customHeight="1">
      <c r="A4" s="22" t="s">
        <v>4</v>
      </c>
      <c r="B4" s="14">
        <v>0</v>
      </c>
      <c r="C4" s="16">
        <v>0</v>
      </c>
      <c r="D4" s="16">
        <v>0</v>
      </c>
      <c r="E4" s="18">
        <v>0</v>
      </c>
      <c r="F4" s="14">
        <v>0</v>
      </c>
      <c r="G4" s="14">
        <f>B4-D4</f>
        <v>0</v>
      </c>
      <c r="H4" s="14">
        <f>G4-B4-F4</f>
        <v>0</v>
      </c>
      <c r="I4" s="14">
        <f>G4-B4</f>
        <v>0</v>
      </c>
      <c r="J4" s="15"/>
    </row>
    <row r="5" spans="1:10" ht="30.75" customHeight="1">
      <c r="A5" s="22" t="s">
        <v>24</v>
      </c>
      <c r="B5" s="14">
        <v>0</v>
      </c>
      <c r="C5" s="14">
        <v>0</v>
      </c>
      <c r="D5" s="14"/>
      <c r="E5" s="18">
        <v>0</v>
      </c>
      <c r="F5" s="14">
        <v>0</v>
      </c>
      <c r="G5" s="14">
        <v>0</v>
      </c>
      <c r="H5" s="14">
        <f>G5-B5-F5</f>
        <v>0</v>
      </c>
      <c r="I5" s="14">
        <f>G5-B5</f>
        <v>0</v>
      </c>
      <c r="J5" s="15"/>
    </row>
    <row r="6" spans="1:10" s="11" customFormat="1" ht="31.5">
      <c r="A6" s="6" t="s">
        <v>13</v>
      </c>
      <c r="B6" s="17">
        <f>B4+B5</f>
        <v>0</v>
      </c>
      <c r="C6" s="17">
        <f t="shared" ref="C6:I6" si="0">C4+C5</f>
        <v>0</v>
      </c>
      <c r="D6" s="17">
        <f t="shared" si="0"/>
        <v>0</v>
      </c>
      <c r="E6" s="17">
        <f t="shared" si="0"/>
        <v>0</v>
      </c>
      <c r="F6" s="17">
        <f t="shared" si="0"/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9"/>
    </row>
    <row r="7" spans="1:10" ht="48.75" customHeight="1">
      <c r="A7" s="12" t="s">
        <v>14</v>
      </c>
      <c r="B7" s="17">
        <f ca="1">B6+Лист1!B16</f>
        <v>11992336575.780001</v>
      </c>
      <c r="C7" s="17">
        <f ca="1">C6+Лист1!C16</f>
        <v>7222106000</v>
      </c>
      <c r="D7" s="17">
        <f ca="1">D6+Лист1!D16+Лист1!E16</f>
        <v>7495086010.3299999</v>
      </c>
      <c r="E7" s="17">
        <v>0</v>
      </c>
      <c r="F7" s="17">
        <f ca="1">F6+Лист1!F16</f>
        <v>-4775465.45</v>
      </c>
      <c r="G7" s="17">
        <f ca="1">G6+Лист1!G16</f>
        <v>11714581100</v>
      </c>
      <c r="H7" s="17">
        <f ca="1">H6+Лист1!H16</f>
        <v>-272980010.32999992</v>
      </c>
      <c r="I7" s="17">
        <f ca="1">I6+Лист1!I16</f>
        <v>-277755475.77999997</v>
      </c>
      <c r="J7" s="15"/>
    </row>
    <row r="8" spans="1:10" ht="18" customHeight="1">
      <c r="A8" s="13" t="s">
        <v>25</v>
      </c>
      <c r="B8" s="8"/>
      <c r="C8" s="8"/>
    </row>
    <row r="9" spans="1:10" ht="18" customHeight="1">
      <c r="A9" s="13" t="s">
        <v>26</v>
      </c>
      <c r="B9" s="8"/>
      <c r="C9" s="8"/>
    </row>
    <row r="10" spans="1:10" ht="14.25" customHeight="1">
      <c r="A10" s="26" t="s">
        <v>27</v>
      </c>
      <c r="B10" s="26"/>
      <c r="C10" s="26"/>
      <c r="D10" s="26"/>
      <c r="E10" s="26"/>
      <c r="F10" s="26"/>
      <c r="G10" s="26"/>
      <c r="H10" s="26"/>
      <c r="I10" s="26"/>
    </row>
    <row r="12" spans="1:10">
      <c r="A12" s="1"/>
      <c r="G12" s="27"/>
      <c r="H12" s="27"/>
    </row>
    <row r="14" spans="1:10">
      <c r="A14" s="13"/>
      <c r="G14" s="27"/>
      <c r="H14" s="27"/>
    </row>
  </sheetData>
  <mergeCells count="3">
    <mergeCell ref="A10:I10"/>
    <mergeCell ref="G12:H12"/>
    <mergeCell ref="G14:H14"/>
  </mergeCells>
  <phoneticPr fontId="4" type="noConversion"/>
  <printOptions horizontalCentered="1"/>
  <pageMargins left="0.39370078740157483" right="0" top="1.91" bottom="0.78740157480314965" header="1.43" footer="0.51181102362204722"/>
  <pageSetup paperSize="9" orientation="landscape" r:id="rId1"/>
  <headerFooter alignWithMargins="0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chernova</cp:lastModifiedBy>
  <cp:lastPrinted>2012-06-29T10:58:26Z</cp:lastPrinted>
  <dcterms:created xsi:type="dcterms:W3CDTF">2004-04-02T05:30:37Z</dcterms:created>
  <dcterms:modified xsi:type="dcterms:W3CDTF">2012-07-04T12:47:52Z</dcterms:modified>
</cp:coreProperties>
</file>