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210" windowWidth="11100" windowHeight="6345" firstSheet="1" activeTab="1"/>
  </bookViews>
  <sheets>
    <sheet name="закон" sheetId="1" state="hidden" r:id="rId1"/>
    <sheet name="Лист2" sheetId="2" r:id="rId2"/>
    <sheet name="Лист3" sheetId="3" r:id="rId3"/>
  </sheets>
  <definedNames>
    <definedName name="_xlnm.Print_Titles" localSheetId="1">Лист2!$10:$10</definedName>
    <definedName name="_xlnm.Print_Area" localSheetId="0">закон!$A$2:$C$53</definedName>
  </definedNames>
  <calcPr calcId="114210" fullCalcOnLoad="1"/>
</workbook>
</file>

<file path=xl/calcChain.xml><?xml version="1.0" encoding="utf-8"?>
<calcChain xmlns="http://schemas.openxmlformats.org/spreadsheetml/2006/main">
  <c r="C48" i="2"/>
  <c r="C47"/>
  <c r="C12"/>
  <c r="C14"/>
  <c r="C17"/>
  <c r="C19"/>
  <c r="C22"/>
  <c r="C24"/>
  <c r="C31"/>
  <c r="C36"/>
  <c r="C40"/>
  <c r="C46"/>
  <c r="C34" i="1"/>
  <c r="C38"/>
  <c r="C32"/>
  <c r="C29"/>
  <c r="C53"/>
  <c r="C40"/>
  <c r="C30"/>
  <c r="C13"/>
  <c r="C15"/>
  <c r="C12"/>
  <c r="C18"/>
  <c r="C21"/>
  <c r="C17"/>
  <c r="C49"/>
  <c r="C42"/>
  <c r="C36"/>
  <c r="C45"/>
  <c r="C47"/>
  <c r="C44"/>
  <c r="C35" i="2"/>
  <c r="C21"/>
  <c r="C16"/>
  <c r="C11"/>
  <c r="C50"/>
</calcChain>
</file>

<file path=xl/comments1.xml><?xml version="1.0" encoding="utf-8"?>
<comments xmlns="http://schemas.openxmlformats.org/spreadsheetml/2006/main">
  <authors>
    <author>Pashkova</author>
  </authors>
  <commentList>
    <comment ref="B32" authorId="0">
      <text>
        <r>
          <rPr>
            <b/>
            <sz val="8"/>
            <color indexed="81"/>
            <rFont val="Tahoma"/>
            <family val="2"/>
            <charset val="204"/>
          </rPr>
          <t>Pashkova:</t>
        </r>
        <r>
          <rPr>
            <sz val="8"/>
            <color indexed="81"/>
            <rFont val="Tahoma"/>
            <family val="2"/>
            <charset val="204"/>
          </rPr>
          <t xml:space="preserve">
слово  "субъектов" заменено на "субъекта".</t>
        </r>
      </text>
    </comment>
  </commentList>
</comments>
</file>

<file path=xl/sharedStrings.xml><?xml version="1.0" encoding="utf-8"?>
<sst xmlns="http://schemas.openxmlformats.org/spreadsheetml/2006/main" count="176" uniqueCount="141">
  <si>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</si>
  <si>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</si>
  <si>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</si>
  <si>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</si>
  <si>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</si>
  <si>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</si>
  <si>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</si>
  <si>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</si>
  <si>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</si>
  <si>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</si>
  <si>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</si>
  <si>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</si>
  <si>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</si>
  <si>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</si>
  <si>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</si>
  <si>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</si>
  <si>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</si>
  <si>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</si>
  <si>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</si>
  <si>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</si>
  <si>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</si>
  <si>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</si>
  <si>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</si>
  <si>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</si>
  <si>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</si>
  <si>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</si>
  <si>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</si>
  <si>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</si>
  <si>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</si>
  <si>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</si>
  <si>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</si>
  <si>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</si>
  <si>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</si>
  <si>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</si>
  <si>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</si>
  <si>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</si>
  <si>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</si>
  <si>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</si>
  <si>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</si>
  <si>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</si>
  <si>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</si>
  <si>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</si>
  <si>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</si>
  <si>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</si>
  <si>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</si>
  <si>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</si>
  <si>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</si>
  <si>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</si>
  <si>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</si>
  <si>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</si>
  <si>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</si>
  <si>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</si>
  <si>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</si>
  <si>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</si>
  <si>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</si>
  <si>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</si>
  <si>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</si>
  <si>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</si>
  <si>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</si>
  <si>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</si>
  <si>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</si>
  <si>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</si>
  <si>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</si>
  <si>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</si>
  <si>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</si>
  <si>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</si>
  <si>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</si>
  <si>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</si>
  <si>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</si>
  <si>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</si>
  <si>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</si>
  <si>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</si>
  <si>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</si>
  <si>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906 01 02 00 00 00 0000 000</t>
  </si>
  <si>
    <t>Кредиты кредитных организаций в валюте Российской Федерации</t>
  </si>
  <si>
    <t>906 01 02 00 00 00 0000 700</t>
  </si>
  <si>
    <t>Получение кредитов от кредитных организаций в валюте Российской Федерации</t>
  </si>
  <si>
    <t>906 01 02 00 00 02 0000 710</t>
  </si>
  <si>
    <t>906 01 02 00 00 00 0000 800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</si>
  <si>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</si>
  <si>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</si>
  <si>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Погашение бюджетом субъекта Российской Федерации кредитов от  кредитных организаций в валюте Российской Федерации</t>
  </si>
  <si>
    <t>906 01 03 00 00 00 0000 000</t>
  </si>
  <si>
    <t>906 01 03 00 00 00 0000 800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</si>
  <si>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</si>
  <si>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 xml:space="preserve">906 01 03 00 00 02 0000 810 </t>
  </si>
  <si>
    <t>Погашение бюджетом субъекта Российской Федерации кредитов от других бюджетов бюджетной системы Российской Федерации в валюте Российской Федерации</t>
  </si>
  <si>
    <t>911 01 06 01 00 00 0000 000</t>
  </si>
  <si>
    <t>906 01 06 05 00 00 0000 000</t>
  </si>
  <si>
    <t>906 01 06 05 00 00 0000 600</t>
  </si>
  <si>
    <t>906 01 06 05 00 00 0000 500</t>
  </si>
  <si>
    <t>906 01 05 00 00 00 0000 000</t>
  </si>
  <si>
    <t>Изменение остатков средств на счетах по учету средств бюджета</t>
  </si>
  <si>
    <t>Размещение государственных  ценных бумаг субъекта Российской Федерации, номинальная стоимость которых указана в валюте Российской Федерации</t>
  </si>
  <si>
    <t>Погашение государственных  ценных бумаг субъекта Российской Федерации, номинальная стоимость которых указана в валюте Российской Федерации</t>
  </si>
  <si>
    <t>906 01 05 02 01 02 0000 510</t>
  </si>
  <si>
    <t>Увеличение прочих остатков  денежных средств бюджета субъекта Российской Федерации</t>
  </si>
  <si>
    <t>906 01 05 02 01 02 0000 610</t>
  </si>
  <si>
    <t>Уменьшение прочих остатков денежных средств бюджета субъекта Российской Федерации</t>
  </si>
  <si>
    <t xml:space="preserve">Предоставление бюджетных кредитов внутри страны  в валюте Российской Федерации </t>
  </si>
  <si>
    <t>906 01 06 05 01 02 4601 540</t>
  </si>
  <si>
    <t xml:space="preserve">Предоставление бюджетных кредитов юридическим лицам из бюджета субъекта Российской Федерации  в валюте Российской Федерации </t>
  </si>
  <si>
    <t>906 01 06 05 01 02 4601 640</t>
  </si>
  <si>
    <t xml:space="preserve">Возврат бюджетных кредитов, предоставленных  юридическим лицам из бюджета субъекта Российской Федерации в валюте Российской Федерации </t>
  </si>
  <si>
    <t>906 01 06 05 02 02 2600 540</t>
  </si>
  <si>
    <t>906 01 06 05 02 02 2600 640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</si>
  <si>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</si>
  <si>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</si>
  <si>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>Получение кредитов от кредитных организаций  бюджетом субъекта Российской Федерации  в валюте Российской Федерации</t>
  </si>
  <si>
    <t>906 01 06 05 02 02 4610 540</t>
  </si>
  <si>
    <t>906 01 06 05 02 02 4610 640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</si>
  <si>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</si>
  <si>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</si>
  <si>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906 01 03 00 00 00 0000 700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</si>
  <si>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</si>
  <si>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906 01 03 00 00 02 0000 710</t>
  </si>
  <si>
    <t xml:space="preserve">Получение кредитов от других бюджетов бюджетной системы Российской Федерации бюджетом субъекта Российской Федерации в валюте Российской Федерации </t>
  </si>
  <si>
    <t>911 01 06 01 00 02 0000 630</t>
  </si>
  <si>
    <t>Возврат бюджетных кредитов, предоставленных на временный кассовый разрыв другим бюджетам бюджетной системы Российской Федерации из бюджета субъекта Российской Федерации в валюте Российской Федерации</t>
  </si>
  <si>
    <t>Возврат бюджетных кредитов, предоставленных на финансирование целевых расходов другим бюджетам бюджетной системы Российской Федерации из бюджета субъекта Российской Федерации в валюте Российской Федерации</t>
  </si>
  <si>
    <t>Предоставление бюджетных кредитов на финансирование целевых расходов другим бюджетам бюджетной системы Российской Федерации из бюджета субъекта Российской Федерации в валюте Российской Федерации</t>
  </si>
  <si>
    <t>Предоставление бюджетных кредитов на временный кассовый разрыв другим бюджетам бюджетной системы Российской Федерации из бюджета субъекта Российской Федерации в валюте Российской Федерации</t>
  </si>
  <si>
    <t>Средства от продажи акций и иных форм участия в капитале, находящихся в собственности субъекта Российской Федерации</t>
  </si>
  <si>
    <t>местная</t>
  </si>
  <si>
    <t xml:space="preserve">запруднова </t>
  </si>
  <si>
    <t>АПК</t>
  </si>
  <si>
    <t>Всего</t>
  </si>
  <si>
    <t>906 01 06 05 01 02 0800 640</t>
  </si>
  <si>
    <t>Возврат централизованных кредитов АПК 1992-1994 годов, предоставленных юридическим лицам из бюджета субъекта Российской Федерации в валюте Российской Федерации</t>
  </si>
  <si>
    <t>906 01 06 05 02 02 0800 640</t>
  </si>
  <si>
    <t>деринговская</t>
  </si>
  <si>
    <t xml:space="preserve">соцсфера </t>
  </si>
  <si>
    <t>сочнева</t>
  </si>
  <si>
    <t>кокорин</t>
  </si>
  <si>
    <t>Возврат централизованных кредитов АПК 1992-1994 годов, предоставленных другим бюджетам бюджетной системы Российской Федерации из бюджета субъекта Российской Федерации в валюте Российской Федерации</t>
  </si>
  <si>
    <t xml:space="preserve">на 2011 год </t>
  </si>
  <si>
    <t>2011 год              ( руб.)</t>
  </si>
  <si>
    <t>Приложение 23</t>
  </si>
  <si>
    <t xml:space="preserve"> финансирования дефицита областного бюджета </t>
  </si>
  <si>
    <t xml:space="preserve">ИТОГО </t>
  </si>
  <si>
    <t>от 28.12.2010 № 54-з</t>
  </si>
</sst>
</file>

<file path=xl/styles.xml><?xml version="1.0" encoding="utf-8"?>
<styleSheet xmlns="http://schemas.openxmlformats.org/spreadsheetml/2006/main">
  <fonts count="14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</font>
    <font>
      <sz val="10"/>
      <color indexed="10"/>
      <name val="Times New Roman"/>
      <family val="1"/>
    </font>
    <font>
      <sz val="12"/>
      <color indexed="10"/>
      <name val="Times New Roman"/>
      <family val="1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b/>
      <sz val="12"/>
      <color indexed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6" fillId="0" borderId="0" xfId="0" applyFont="1"/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/>
    <xf numFmtId="0" fontId="3" fillId="0" borderId="1" xfId="0" applyFont="1" applyFill="1" applyBorder="1"/>
    <xf numFmtId="0" fontId="1" fillId="0" borderId="0" xfId="0" applyFont="1" applyFill="1"/>
    <xf numFmtId="0" fontId="4" fillId="0" borderId="1" xfId="0" applyFont="1" applyFill="1" applyBorder="1"/>
    <xf numFmtId="3" fontId="4" fillId="0" borderId="1" xfId="0" applyNumberFormat="1" applyFont="1" applyFill="1" applyBorder="1"/>
    <xf numFmtId="0" fontId="3" fillId="0" borderId="1" xfId="0" applyNumberFormat="1" applyFont="1" applyFill="1" applyBorder="1"/>
    <xf numFmtId="0" fontId="3" fillId="0" borderId="1" xfId="0" applyFont="1" applyFill="1" applyBorder="1" applyAlignment="1">
      <alignment horizontal="left" vertical="justify" wrapText="1"/>
    </xf>
    <xf numFmtId="0" fontId="4" fillId="0" borderId="1" xfId="0" applyFont="1" applyFill="1" applyBorder="1" applyAlignment="1">
      <alignment horizontal="left" vertical="justify"/>
    </xf>
    <xf numFmtId="0" fontId="3" fillId="0" borderId="1" xfId="0" applyFont="1" applyFill="1" applyBorder="1" applyAlignment="1">
      <alignment horizontal="left" vertical="justify"/>
    </xf>
    <xf numFmtId="0" fontId="4" fillId="0" borderId="1" xfId="0" applyFont="1" applyFill="1" applyBorder="1" applyAlignment="1">
      <alignment horizontal="left" vertical="justify" wrapText="1"/>
    </xf>
    <xf numFmtId="0" fontId="3" fillId="0" borderId="1" xfId="0" applyFont="1" applyBorder="1" applyAlignment="1">
      <alignment horizontal="center" vertical="center"/>
    </xf>
    <xf numFmtId="3" fontId="7" fillId="0" borderId="1" xfId="0" applyNumberFormat="1" applyFont="1" applyFill="1" applyBorder="1"/>
    <xf numFmtId="0" fontId="1" fillId="0" borderId="0" xfId="0" applyFont="1" applyFill="1" applyAlignment="1"/>
    <xf numFmtId="3" fontId="1" fillId="0" borderId="0" xfId="0" applyNumberFormat="1" applyFont="1" applyFill="1"/>
    <xf numFmtId="3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/>
    <xf numFmtId="0" fontId="8" fillId="0" borderId="1" xfId="0" applyFont="1" applyFill="1" applyBorder="1" applyAlignment="1">
      <alignment horizontal="left" vertical="justify" wrapText="1"/>
    </xf>
    <xf numFmtId="0" fontId="8" fillId="0" borderId="1" xfId="0" applyNumberFormat="1" applyFont="1" applyFill="1" applyBorder="1"/>
    <xf numFmtId="0" fontId="9" fillId="0" borderId="0" xfId="0" applyFont="1"/>
    <xf numFmtId="0" fontId="10" fillId="0" borderId="1" xfId="0" applyFont="1" applyFill="1" applyBorder="1"/>
    <xf numFmtId="0" fontId="10" fillId="0" borderId="1" xfId="0" applyFont="1" applyFill="1" applyBorder="1" applyAlignment="1">
      <alignment horizontal="left" vertical="justify" wrapText="1"/>
    </xf>
    <xf numFmtId="0" fontId="10" fillId="0" borderId="1" xfId="0" applyNumberFormat="1" applyFont="1" applyFill="1" applyBorder="1"/>
    <xf numFmtId="0" fontId="1" fillId="2" borderId="0" xfId="0" applyFont="1" applyFill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13" fillId="0" borderId="0" xfId="0" applyFont="1" applyFill="1"/>
    <xf numFmtId="3" fontId="3" fillId="3" borderId="1" xfId="0" applyNumberFormat="1" applyFont="1" applyFill="1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2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3"/>
  <sheetViews>
    <sheetView topLeftCell="A29" zoomScaleSheetLayoutView="100" workbookViewId="0">
      <selection activeCell="A29" sqref="A1:IV65536"/>
    </sheetView>
  </sheetViews>
  <sheetFormatPr defaultRowHeight="12.75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>
      <c r="B1" s="1"/>
      <c r="C1" s="1"/>
    </row>
    <row r="2" spans="1:3" ht="15.75">
      <c r="A2" s="52" t="s">
        <v>70</v>
      </c>
      <c r="B2" s="52"/>
      <c r="C2" s="52"/>
    </row>
    <row r="3" spans="1:3" ht="15.75">
      <c r="A3" s="52" t="s">
        <v>62</v>
      </c>
      <c r="B3" s="52"/>
      <c r="C3" s="52"/>
    </row>
    <row r="4" spans="1:3" ht="15.75">
      <c r="A4" s="52" t="s">
        <v>63</v>
      </c>
      <c r="B4" s="52"/>
      <c r="C4" s="52"/>
    </row>
    <row r="5" spans="1:3">
      <c r="A5" s="1"/>
      <c r="C5" s="1"/>
    </row>
    <row r="6" spans="1:3">
      <c r="A6" s="1"/>
      <c r="B6" s="1"/>
      <c r="C6" s="1"/>
    </row>
    <row r="7" spans="1:3" ht="18.75">
      <c r="A7" s="51" t="s">
        <v>21</v>
      </c>
      <c r="B7" s="51"/>
      <c r="C7" s="51"/>
    </row>
    <row r="8" spans="1:3" ht="18.75">
      <c r="A8" s="51" t="s">
        <v>67</v>
      </c>
      <c r="B8" s="51"/>
      <c r="C8" s="51"/>
    </row>
    <row r="9" spans="1:3" ht="18.75">
      <c r="A9" s="51" t="s">
        <v>69</v>
      </c>
      <c r="B9" s="51"/>
      <c r="C9" s="51"/>
    </row>
    <row r="11" spans="1:3" ht="33" customHeight="1">
      <c r="A11" s="7" t="s">
        <v>5</v>
      </c>
      <c r="B11" s="3" t="s">
        <v>20</v>
      </c>
      <c r="C11" s="13" t="s">
        <v>4</v>
      </c>
    </row>
    <row r="12" spans="1:3" ht="63.75" customHeight="1">
      <c r="A12" s="12" t="s">
        <v>22</v>
      </c>
      <c r="B12" s="14" t="s">
        <v>56</v>
      </c>
      <c r="C12" s="11">
        <f>C13-C15</f>
        <v>1554510</v>
      </c>
    </row>
    <row r="13" spans="1:3" ht="78" customHeight="1">
      <c r="A13" s="12" t="s">
        <v>23</v>
      </c>
      <c r="B13" s="14" t="s">
        <v>57</v>
      </c>
      <c r="C13" s="11">
        <f>C14</f>
        <v>2500000</v>
      </c>
    </row>
    <row r="14" spans="1:3" ht="33.75" customHeight="1">
      <c r="A14" s="4" t="s">
        <v>7</v>
      </c>
      <c r="B14" s="9" t="s">
        <v>26</v>
      </c>
      <c r="C14" s="8">
        <v>2500000</v>
      </c>
    </row>
    <row r="15" spans="1:3" ht="78.75" customHeight="1">
      <c r="A15" s="12" t="s">
        <v>24</v>
      </c>
      <c r="B15" s="14" t="s">
        <v>58</v>
      </c>
      <c r="C15" s="11">
        <f>C16</f>
        <v>945490</v>
      </c>
    </row>
    <row r="16" spans="1:3" ht="33" customHeight="1">
      <c r="A16" s="4" t="s">
        <v>8</v>
      </c>
      <c r="B16" s="9" t="s">
        <v>26</v>
      </c>
      <c r="C16" s="10">
        <v>945490</v>
      </c>
    </row>
    <row r="17" spans="1:3" ht="81" customHeight="1">
      <c r="A17" s="12" t="s">
        <v>25</v>
      </c>
      <c r="B17" s="14" t="s">
        <v>59</v>
      </c>
      <c r="C17" s="11">
        <f>C18-C21</f>
        <v>1126990</v>
      </c>
    </row>
    <row r="18" spans="1:3" ht="95.25" customHeight="1">
      <c r="A18" s="12" t="s">
        <v>18</v>
      </c>
      <c r="B18" s="14" t="s">
        <v>27</v>
      </c>
      <c r="C18" s="11">
        <f>SUM(C19:C20)</f>
        <v>2700000</v>
      </c>
    </row>
    <row r="19" spans="1:3" ht="50.25" customHeight="1">
      <c r="A19" s="4" t="s">
        <v>9</v>
      </c>
      <c r="B19" s="15" t="s">
        <v>15</v>
      </c>
      <c r="C19" s="10"/>
    </row>
    <row r="20" spans="1:3" ht="48" customHeight="1">
      <c r="A20" s="4" t="s">
        <v>10</v>
      </c>
      <c r="B20" s="6" t="s">
        <v>16</v>
      </c>
      <c r="C20" s="8">
        <v>2700000</v>
      </c>
    </row>
    <row r="21" spans="1:3" ht="95.25" customHeight="1">
      <c r="A21" s="12" t="s">
        <v>19</v>
      </c>
      <c r="B21" s="14" t="s">
        <v>28</v>
      </c>
      <c r="C21" s="11">
        <f>SUM(C22:C26)</f>
        <v>1573010</v>
      </c>
    </row>
    <row r="22" spans="1:3" ht="49.5" customHeight="1">
      <c r="A22" s="4" t="s">
        <v>17</v>
      </c>
      <c r="B22" s="16" t="s">
        <v>15</v>
      </c>
      <c r="C22" s="8">
        <v>193010</v>
      </c>
    </row>
    <row r="23" spans="1:3" ht="47.25" hidden="1">
      <c r="A23" s="4"/>
      <c r="B23" s="5" t="s">
        <v>0</v>
      </c>
      <c r="C23" s="8"/>
    </row>
    <row r="24" spans="1:3" ht="47.25" hidden="1">
      <c r="A24" s="4"/>
      <c r="B24" s="6" t="s">
        <v>1</v>
      </c>
      <c r="C24" s="8"/>
    </row>
    <row r="25" spans="1:3" ht="31.5" hidden="1">
      <c r="A25" s="4"/>
      <c r="B25" s="6" t="s">
        <v>2</v>
      </c>
      <c r="C25" s="8"/>
    </row>
    <row r="26" spans="1:3" ht="47.25" customHeight="1">
      <c r="A26" s="4" t="s">
        <v>11</v>
      </c>
      <c r="B26" s="6" t="s">
        <v>16</v>
      </c>
      <c r="C26" s="8">
        <v>1380000</v>
      </c>
    </row>
    <row r="27" spans="1:3" ht="35.25" customHeight="1">
      <c r="A27" s="18" t="s">
        <v>64</v>
      </c>
      <c r="B27" s="19" t="s">
        <v>68</v>
      </c>
      <c r="C27" s="20"/>
    </row>
    <row r="28" spans="1:3" ht="35.25" customHeight="1">
      <c r="A28" s="4" t="s">
        <v>65</v>
      </c>
      <c r="B28" s="6" t="s">
        <v>66</v>
      </c>
      <c r="C28" s="8"/>
    </row>
    <row r="29" spans="1:3" ht="47.25">
      <c r="A29" s="12" t="s">
        <v>33</v>
      </c>
      <c r="B29" s="14" t="s">
        <v>29</v>
      </c>
      <c r="C29" s="11">
        <f>C30-C32</f>
        <v>358000</v>
      </c>
    </row>
    <row r="30" spans="1:3" ht="45" customHeight="1">
      <c r="A30" s="12" t="s">
        <v>34</v>
      </c>
      <c r="B30" s="14" t="s">
        <v>30</v>
      </c>
      <c r="C30" s="11">
        <f>C31</f>
        <v>290000</v>
      </c>
    </row>
    <row r="31" spans="1:3" ht="47.25">
      <c r="A31" s="4" t="s">
        <v>35</v>
      </c>
      <c r="B31" s="9" t="s">
        <v>31</v>
      </c>
      <c r="C31" s="8">
        <v>290000</v>
      </c>
    </row>
    <row r="32" spans="1:3" ht="45.75" customHeight="1">
      <c r="A32" s="12" t="s">
        <v>47</v>
      </c>
      <c r="B32" s="14" t="s">
        <v>32</v>
      </c>
      <c r="C32" s="11">
        <f>C34-C38-C40</f>
        <v>-68000</v>
      </c>
    </row>
    <row r="33" spans="1:3" ht="30" customHeight="1">
      <c r="A33" s="4" t="s">
        <v>48</v>
      </c>
      <c r="B33" s="9" t="s">
        <v>55</v>
      </c>
      <c r="C33" s="8"/>
    </row>
    <row r="34" spans="1:3" ht="46.5" customHeight="1">
      <c r="A34" s="12" t="s">
        <v>49</v>
      </c>
      <c r="B34" s="14" t="s">
        <v>32</v>
      </c>
      <c r="C34" s="11">
        <f>C35</f>
        <v>2000</v>
      </c>
    </row>
    <row r="35" spans="1:3" ht="33.75" customHeight="1">
      <c r="A35" s="4" t="s">
        <v>50</v>
      </c>
      <c r="B35" s="9" t="s">
        <v>55</v>
      </c>
      <c r="C35" s="8">
        <v>2000</v>
      </c>
    </row>
    <row r="36" spans="1:3" ht="44.25" customHeight="1">
      <c r="A36" s="12" t="s">
        <v>60</v>
      </c>
      <c r="B36" s="14" t="s">
        <v>32</v>
      </c>
      <c r="C36" s="11">
        <f>C37</f>
        <v>0</v>
      </c>
    </row>
    <row r="37" spans="1:3" ht="30.75" customHeight="1">
      <c r="A37" s="4" t="s">
        <v>61</v>
      </c>
      <c r="B37" s="9" t="s">
        <v>55</v>
      </c>
      <c r="C37" s="8"/>
    </row>
    <row r="38" spans="1:3" ht="45.75" customHeight="1">
      <c r="A38" s="12" t="s">
        <v>36</v>
      </c>
      <c r="B38" s="14" t="s">
        <v>32</v>
      </c>
      <c r="C38" s="11">
        <f>C39</f>
        <v>10000</v>
      </c>
    </row>
    <row r="39" spans="1:3" ht="35.25" customHeight="1">
      <c r="A39" s="4" t="s">
        <v>37</v>
      </c>
      <c r="B39" s="9" t="s">
        <v>55</v>
      </c>
      <c r="C39" s="8">
        <v>10000</v>
      </c>
    </row>
    <row r="40" spans="1:3" ht="48" customHeight="1">
      <c r="A40" s="12" t="s">
        <v>51</v>
      </c>
      <c r="B40" s="14" t="s">
        <v>32</v>
      </c>
      <c r="C40" s="11">
        <f>C41</f>
        <v>60000</v>
      </c>
    </row>
    <row r="41" spans="1:3" ht="36.75" customHeight="1">
      <c r="A41" s="4" t="s">
        <v>52</v>
      </c>
      <c r="B41" s="9" t="s">
        <v>55</v>
      </c>
      <c r="C41" s="8">
        <v>60000</v>
      </c>
    </row>
    <row r="42" spans="1:3" ht="44.25" customHeight="1">
      <c r="A42" s="12" t="s">
        <v>53</v>
      </c>
      <c r="B42" s="14" t="s">
        <v>32</v>
      </c>
      <c r="C42" s="11">
        <f>C43</f>
        <v>0</v>
      </c>
    </row>
    <row r="43" spans="1:3" ht="36.75" customHeight="1">
      <c r="A43" s="4" t="s">
        <v>54</v>
      </c>
      <c r="B43" s="9" t="s">
        <v>55</v>
      </c>
      <c r="C43" s="8"/>
    </row>
    <row r="44" spans="1:3" ht="33.75" customHeight="1">
      <c r="A44" s="12" t="s">
        <v>38</v>
      </c>
      <c r="B44" s="14" t="s">
        <v>39</v>
      </c>
      <c r="C44" s="11">
        <f>C45-C47</f>
        <v>500</v>
      </c>
    </row>
    <row r="45" spans="1:3" ht="47.25">
      <c r="A45" s="12" t="s">
        <v>43</v>
      </c>
      <c r="B45" s="14" t="s">
        <v>44</v>
      </c>
      <c r="C45" s="11">
        <f>C46</f>
        <v>500</v>
      </c>
    </row>
    <row r="46" spans="1:3" ht="78.75">
      <c r="A46" s="4" t="s">
        <v>45</v>
      </c>
      <c r="B46" s="9" t="s">
        <v>46</v>
      </c>
      <c r="C46" s="8">
        <v>500</v>
      </c>
    </row>
    <row r="47" spans="1:3" ht="15.75" hidden="1">
      <c r="A47" s="12" t="s">
        <v>40</v>
      </c>
      <c r="B47" s="14"/>
      <c r="C47" s="11">
        <f>C48</f>
        <v>0</v>
      </c>
    </row>
    <row r="48" spans="1:3" ht="15.75" hidden="1">
      <c r="A48" s="4" t="s">
        <v>40</v>
      </c>
      <c r="B48" s="9"/>
      <c r="C48" s="8">
        <v>0</v>
      </c>
    </row>
    <row r="49" spans="1:3" ht="15.75">
      <c r="A49" s="4" t="s">
        <v>12</v>
      </c>
      <c r="B49" s="17" t="s">
        <v>6</v>
      </c>
      <c r="C49" s="11">
        <f>C50-C51</f>
        <v>0</v>
      </c>
    </row>
    <row r="50" spans="1:3" ht="31.5">
      <c r="A50" s="4" t="s">
        <v>13</v>
      </c>
      <c r="B50" s="16" t="s">
        <v>42</v>
      </c>
      <c r="C50" s="4"/>
    </row>
    <row r="51" spans="1:3" ht="31.5">
      <c r="A51" s="4" t="s">
        <v>14</v>
      </c>
      <c r="B51" s="16" t="s">
        <v>41</v>
      </c>
      <c r="C51" s="4"/>
    </row>
    <row r="52" spans="1:3" ht="15.75" hidden="1">
      <c r="A52" s="4"/>
      <c r="B52" s="4"/>
      <c r="C52" s="4"/>
    </row>
    <row r="53" spans="1:3" ht="15.7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C62"/>
  <sheetViews>
    <sheetView tabSelected="1" view="pageBreakPreview" zoomScaleNormal="100" zoomScaleSheetLayoutView="100" workbookViewId="0">
      <selection activeCell="A4" sqref="A4"/>
    </sheetView>
  </sheetViews>
  <sheetFormatPr defaultRowHeight="12.75"/>
  <cols>
    <col min="1" max="1" width="27.85546875" style="2" customWidth="1"/>
    <col min="2" max="2" width="51.28515625" style="2" customWidth="1"/>
    <col min="3" max="3" width="15.140625" style="25" customWidth="1"/>
    <col min="4" max="16384" width="9.140625" style="2"/>
  </cols>
  <sheetData>
    <row r="1" spans="1:3" ht="15.75">
      <c r="A1" s="52" t="s">
        <v>137</v>
      </c>
      <c r="B1" s="52"/>
      <c r="C1" s="52"/>
    </row>
    <row r="2" spans="1:3" ht="15.75">
      <c r="A2" s="52" t="s">
        <v>62</v>
      </c>
      <c r="B2" s="52"/>
      <c r="C2" s="52"/>
    </row>
    <row r="3" spans="1:3" ht="15.75">
      <c r="A3" s="52" t="s">
        <v>140</v>
      </c>
      <c r="B3" s="52"/>
      <c r="C3" s="52"/>
    </row>
    <row r="4" spans="1:3" ht="15.75">
      <c r="A4" s="47"/>
      <c r="B4" s="47"/>
      <c r="C4" s="47"/>
    </row>
    <row r="5" spans="1:3">
      <c r="A5" s="1"/>
      <c r="C5" s="35"/>
    </row>
    <row r="6" spans="1:3" ht="18.75">
      <c r="A6" s="51" t="s">
        <v>21</v>
      </c>
      <c r="B6" s="51"/>
      <c r="C6" s="51"/>
    </row>
    <row r="7" spans="1:3" ht="18" customHeight="1">
      <c r="A7" s="51" t="s">
        <v>138</v>
      </c>
      <c r="B7" s="51"/>
      <c r="C7" s="51"/>
    </row>
    <row r="8" spans="1:3" ht="18.75">
      <c r="A8" s="51" t="s">
        <v>135</v>
      </c>
      <c r="B8" s="51"/>
      <c r="C8" s="51"/>
    </row>
    <row r="9" spans="1:3" ht="18.75">
      <c r="A9" s="53"/>
      <c r="B9" s="53"/>
    </row>
    <row r="10" spans="1:3" ht="42.75" customHeight="1">
      <c r="A10" s="33" t="s">
        <v>5</v>
      </c>
      <c r="B10" s="33" t="s">
        <v>20</v>
      </c>
      <c r="C10" s="22" t="s">
        <v>136</v>
      </c>
    </row>
    <row r="11" spans="1:3" ht="47.25">
      <c r="A11" s="26" t="s">
        <v>22</v>
      </c>
      <c r="B11" s="30" t="s">
        <v>71</v>
      </c>
      <c r="C11" s="27">
        <f>C12-C14</f>
        <v>850000000</v>
      </c>
    </row>
    <row r="12" spans="1:3" ht="48" customHeight="1">
      <c r="A12" s="26" t="s">
        <v>23</v>
      </c>
      <c r="B12" s="30" t="s">
        <v>72</v>
      </c>
      <c r="C12" s="27">
        <f>C13</f>
        <v>3500000000</v>
      </c>
    </row>
    <row r="13" spans="1:3" ht="48" customHeight="1">
      <c r="A13" s="24" t="s">
        <v>7</v>
      </c>
      <c r="B13" s="31" t="s">
        <v>93</v>
      </c>
      <c r="C13" s="23">
        <v>3500000000</v>
      </c>
    </row>
    <row r="14" spans="1:3" ht="50.25" customHeight="1">
      <c r="A14" s="26" t="s">
        <v>24</v>
      </c>
      <c r="B14" s="30" t="s">
        <v>106</v>
      </c>
      <c r="C14" s="27">
        <f>C15</f>
        <v>2650000000</v>
      </c>
    </row>
    <row r="15" spans="1:3" ht="47.25" customHeight="1">
      <c r="A15" s="24" t="s">
        <v>8</v>
      </c>
      <c r="B15" s="31" t="s">
        <v>94</v>
      </c>
      <c r="C15" s="23">
        <v>2650000000</v>
      </c>
    </row>
    <row r="16" spans="1:3" ht="31.5">
      <c r="A16" s="26" t="s">
        <v>73</v>
      </c>
      <c r="B16" s="30" t="s">
        <v>74</v>
      </c>
      <c r="C16" s="27">
        <f>C17-C19</f>
        <v>1100000000</v>
      </c>
    </row>
    <row r="17" spans="1:3" ht="31.5">
      <c r="A17" s="26" t="s">
        <v>75</v>
      </c>
      <c r="B17" s="30" t="s">
        <v>76</v>
      </c>
      <c r="C17" s="27">
        <f>C18</f>
        <v>6000000000</v>
      </c>
    </row>
    <row r="18" spans="1:3" ht="47.25">
      <c r="A18" s="24" t="s">
        <v>77</v>
      </c>
      <c r="B18" s="29" t="s">
        <v>108</v>
      </c>
      <c r="C18" s="23">
        <v>6000000000</v>
      </c>
    </row>
    <row r="19" spans="1:3" ht="50.25" customHeight="1">
      <c r="A19" s="26" t="s">
        <v>78</v>
      </c>
      <c r="B19" s="32" t="s">
        <v>79</v>
      </c>
      <c r="C19" s="27">
        <f>C20</f>
        <v>4900000000</v>
      </c>
    </row>
    <row r="20" spans="1:3" ht="47.25">
      <c r="A20" s="24" t="s">
        <v>80</v>
      </c>
      <c r="B20" s="31" t="s">
        <v>81</v>
      </c>
      <c r="C20" s="23">
        <v>4900000000</v>
      </c>
    </row>
    <row r="21" spans="1:3" ht="31.5">
      <c r="A21" s="26" t="s">
        <v>82</v>
      </c>
      <c r="B21" s="30" t="s">
        <v>112</v>
      </c>
      <c r="C21" s="27">
        <f>C22-C24</f>
        <v>-305553700</v>
      </c>
    </row>
    <row r="22" spans="1:3" ht="47.25">
      <c r="A22" s="26" t="s">
        <v>113</v>
      </c>
      <c r="B22" s="30" t="s">
        <v>114</v>
      </c>
      <c r="C22" s="27">
        <f>C23</f>
        <v>577933240</v>
      </c>
    </row>
    <row r="23" spans="1:3" ht="63">
      <c r="A23" s="24" t="s">
        <v>115</v>
      </c>
      <c r="B23" s="31" t="s">
        <v>116</v>
      </c>
      <c r="C23" s="34">
        <v>577933240</v>
      </c>
    </row>
    <row r="24" spans="1:3" ht="46.5" customHeight="1">
      <c r="A24" s="26" t="s">
        <v>83</v>
      </c>
      <c r="B24" s="30" t="s">
        <v>84</v>
      </c>
      <c r="C24" s="27">
        <f>C25</f>
        <v>883486940</v>
      </c>
    </row>
    <row r="25" spans="1:3" ht="63">
      <c r="A25" s="24" t="s">
        <v>85</v>
      </c>
      <c r="B25" s="29" t="s">
        <v>86</v>
      </c>
      <c r="C25" s="23">
        <v>883486940</v>
      </c>
    </row>
    <row r="26" spans="1:3" ht="47.25" hidden="1">
      <c r="A26" s="24"/>
      <c r="B26" s="32" t="s">
        <v>0</v>
      </c>
      <c r="C26" s="28">
        <v>0</v>
      </c>
    </row>
    <row r="27" spans="1:3" ht="47.25" hidden="1">
      <c r="A27" s="24"/>
      <c r="B27" s="29" t="s">
        <v>1</v>
      </c>
      <c r="C27" s="28">
        <v>0</v>
      </c>
    </row>
    <row r="28" spans="1:3" ht="31.5" hidden="1">
      <c r="A28" s="24"/>
      <c r="B28" s="29" t="s">
        <v>2</v>
      </c>
      <c r="C28" s="28">
        <v>0</v>
      </c>
    </row>
    <row r="29" spans="1:3" s="42" customFormat="1" ht="47.25" hidden="1">
      <c r="A29" s="39" t="s">
        <v>64</v>
      </c>
      <c r="B29" s="40" t="s">
        <v>68</v>
      </c>
      <c r="C29" s="41">
        <v>0</v>
      </c>
    </row>
    <row r="30" spans="1:3" s="42" customFormat="1" ht="31.5" hidden="1">
      <c r="A30" s="43" t="s">
        <v>65</v>
      </c>
      <c r="B30" s="44" t="s">
        <v>66</v>
      </c>
      <c r="C30" s="45">
        <v>0</v>
      </c>
    </row>
    <row r="31" spans="1:3" ht="47.25">
      <c r="A31" s="26" t="s">
        <v>87</v>
      </c>
      <c r="B31" s="30" t="s">
        <v>29</v>
      </c>
      <c r="C31" s="27">
        <f>C32</f>
        <v>100000000</v>
      </c>
    </row>
    <row r="32" spans="1:3" ht="47.25">
      <c r="A32" s="24" t="s">
        <v>117</v>
      </c>
      <c r="B32" s="31" t="s">
        <v>122</v>
      </c>
      <c r="C32" s="23">
        <v>100000000</v>
      </c>
    </row>
    <row r="33" spans="1:3" ht="49.5" hidden="1" customHeight="1">
      <c r="A33" s="26" t="s">
        <v>47</v>
      </c>
      <c r="B33" s="38" t="s">
        <v>32</v>
      </c>
      <c r="C33" s="27">
        <v>0</v>
      </c>
    </row>
    <row r="34" spans="1:3" ht="47.25" hidden="1">
      <c r="A34" s="24" t="s">
        <v>48</v>
      </c>
      <c r="B34" s="31" t="s">
        <v>55</v>
      </c>
      <c r="C34" s="28">
        <v>0</v>
      </c>
    </row>
    <row r="35" spans="1:3" ht="47.25">
      <c r="A35" s="26" t="s">
        <v>88</v>
      </c>
      <c r="B35" s="30" t="s">
        <v>107</v>
      </c>
      <c r="C35" s="37">
        <f>C40-C36</f>
        <v>0</v>
      </c>
    </row>
    <row r="36" spans="1:3" ht="31.5">
      <c r="A36" s="26" t="s">
        <v>90</v>
      </c>
      <c r="B36" s="30" t="s">
        <v>99</v>
      </c>
      <c r="C36" s="27">
        <f>C37+C38+C39</f>
        <v>695000000</v>
      </c>
    </row>
    <row r="37" spans="1:3" s="46" customFormat="1" ht="63" hidden="1">
      <c r="A37" s="24" t="s">
        <v>100</v>
      </c>
      <c r="B37" s="31" t="s">
        <v>101</v>
      </c>
      <c r="C37" s="23"/>
    </row>
    <row r="38" spans="1:3" ht="78.75">
      <c r="A38" s="24" t="s">
        <v>104</v>
      </c>
      <c r="B38" s="31" t="s">
        <v>121</v>
      </c>
      <c r="C38" s="23">
        <v>50000000</v>
      </c>
    </row>
    <row r="39" spans="1:3" s="25" customFormat="1" ht="78.75">
      <c r="A39" s="24" t="s">
        <v>109</v>
      </c>
      <c r="B39" s="31" t="s">
        <v>120</v>
      </c>
      <c r="C39" s="50">
        <v>645000000</v>
      </c>
    </row>
    <row r="40" spans="1:3" ht="31.5" customHeight="1">
      <c r="A40" s="26" t="s">
        <v>89</v>
      </c>
      <c r="B40" s="30" t="s">
        <v>111</v>
      </c>
      <c r="C40" s="27">
        <f>SUM(C41:C45)</f>
        <v>695000000</v>
      </c>
    </row>
    <row r="41" spans="1:3" ht="62.25" hidden="1" customHeight="1">
      <c r="A41" s="24" t="s">
        <v>127</v>
      </c>
      <c r="B41" s="31" t="s">
        <v>128</v>
      </c>
      <c r="C41" s="23"/>
    </row>
    <row r="42" spans="1:3" ht="80.25" hidden="1" customHeight="1">
      <c r="A42" s="24" t="s">
        <v>129</v>
      </c>
      <c r="B42" s="31" t="s">
        <v>134</v>
      </c>
      <c r="C42" s="23"/>
    </row>
    <row r="43" spans="1:3" s="25" customFormat="1" ht="50.25" hidden="1" customHeight="1">
      <c r="A43" s="24" t="s">
        <v>102</v>
      </c>
      <c r="B43" s="31" t="s">
        <v>103</v>
      </c>
      <c r="C43" s="23"/>
    </row>
    <row r="44" spans="1:3" ht="78.75">
      <c r="A44" s="24" t="s">
        <v>105</v>
      </c>
      <c r="B44" s="31" t="s">
        <v>118</v>
      </c>
      <c r="C44" s="23">
        <v>50000000</v>
      </c>
    </row>
    <row r="45" spans="1:3" s="25" customFormat="1" ht="78.75">
      <c r="A45" s="24" t="s">
        <v>110</v>
      </c>
      <c r="B45" s="31" t="s">
        <v>119</v>
      </c>
      <c r="C45" s="23">
        <v>645000000</v>
      </c>
    </row>
    <row r="46" spans="1:3" s="21" customFormat="1" ht="31.5">
      <c r="A46" s="26" t="s">
        <v>91</v>
      </c>
      <c r="B46" s="32" t="s">
        <v>92</v>
      </c>
      <c r="C46" s="27">
        <f>C48-C47</f>
        <v>0</v>
      </c>
    </row>
    <row r="47" spans="1:3" s="21" customFormat="1" ht="31.5">
      <c r="A47" s="24" t="s">
        <v>95</v>
      </c>
      <c r="B47" s="29" t="s">
        <v>96</v>
      </c>
      <c r="C47" s="23">
        <f>34708120000+C12+C17+C22+C31+C40</f>
        <v>45581053240</v>
      </c>
    </row>
    <row r="48" spans="1:3" s="21" customFormat="1" ht="31.5">
      <c r="A48" s="24" t="s">
        <v>97</v>
      </c>
      <c r="B48" s="29" t="s">
        <v>98</v>
      </c>
      <c r="C48" s="23">
        <f>36452566300+C14+C19+C24+C36</f>
        <v>45581053240</v>
      </c>
    </row>
    <row r="49" spans="1:3" ht="15.75" hidden="1">
      <c r="A49" s="24"/>
      <c r="B49" s="31"/>
      <c r="C49" s="24">
        <v>0</v>
      </c>
    </row>
    <row r="50" spans="1:3" ht="16.5" customHeight="1">
      <c r="A50" s="24"/>
      <c r="B50" s="30" t="s">
        <v>139</v>
      </c>
      <c r="C50" s="27">
        <f>C11+C16+C21+C31+C35+C46</f>
        <v>1744446300</v>
      </c>
    </row>
    <row r="51" spans="1:3" ht="15.75">
      <c r="C51" s="49"/>
    </row>
    <row r="52" spans="1:3" ht="12.75" customHeight="1"/>
    <row r="53" spans="1:3" ht="12.75" hidden="1" customHeight="1">
      <c r="B53" s="48" t="s">
        <v>123</v>
      </c>
    </row>
    <row r="54" spans="1:3" ht="12.75" hidden="1" customHeight="1">
      <c r="B54" s="48" t="s">
        <v>124</v>
      </c>
    </row>
    <row r="55" spans="1:3" ht="12.75" hidden="1" customHeight="1">
      <c r="B55" s="48" t="s">
        <v>125</v>
      </c>
    </row>
    <row r="56" spans="1:3" hidden="1">
      <c r="B56" s="48" t="s">
        <v>130</v>
      </c>
      <c r="C56" s="36"/>
    </row>
    <row r="57" spans="1:3" hidden="1">
      <c r="B57" s="48" t="s">
        <v>131</v>
      </c>
      <c r="C57" s="36"/>
    </row>
    <row r="58" spans="1:3" hidden="1">
      <c r="B58" s="48" t="s">
        <v>132</v>
      </c>
    </row>
    <row r="59" spans="1:3" hidden="1">
      <c r="B59" s="2" t="s">
        <v>133</v>
      </c>
    </row>
    <row r="60" spans="1:3" hidden="1"/>
    <row r="61" spans="1:3" hidden="1"/>
    <row r="62" spans="1:3" hidden="1">
      <c r="B62" s="2" t="s">
        <v>126</v>
      </c>
    </row>
  </sheetData>
  <mergeCells count="7">
    <mergeCell ref="A9:B9"/>
    <mergeCell ref="A1:C1"/>
    <mergeCell ref="A2:C2"/>
    <mergeCell ref="A3:C3"/>
    <mergeCell ref="A6:C6"/>
    <mergeCell ref="A7:C7"/>
    <mergeCell ref="A8:C8"/>
  </mergeCells>
  <phoneticPr fontId="0" type="noConversion"/>
  <printOptions horizontalCentered="1"/>
  <pageMargins left="0.59055118110236227" right="0.39370078740157483" top="0.98425196850393704" bottom="0.78740157480314965" header="0.47244094488188981" footer="0.39370078740157483"/>
  <pageSetup paperSize="9" orientation="portrait" r:id="rId1"/>
  <headerFooter differentFirst="1" alignWithMargins="0">
    <oddHeader>&amp;C&amp;P</oddHeader>
  </headerFooter>
  <rowBreaks count="1" manualBreakCount="1">
    <brk id="55" max="16383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закон</vt:lpstr>
      <vt:lpstr>Лист2</vt:lpstr>
      <vt:lpstr>Лист3</vt:lpstr>
      <vt:lpstr>Лист2!Заголовки_для_печати</vt:lpstr>
      <vt:lpstr>закон!Область_печати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evstigneeva</cp:lastModifiedBy>
  <cp:lastPrinted>2010-12-21T13:41:22Z</cp:lastPrinted>
  <dcterms:created xsi:type="dcterms:W3CDTF">2002-10-06T09:19:10Z</dcterms:created>
  <dcterms:modified xsi:type="dcterms:W3CDTF">2010-12-28T13:24:20Z</dcterms:modified>
</cp:coreProperties>
</file>