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2510" windowHeight="14625"/>
  </bookViews>
  <sheets>
    <sheet name="Приложение №5 Табл.№1" sheetId="2" r:id="rId1"/>
    <sheet name="Лист1" sheetId="3" r:id="rId2"/>
  </sheets>
  <definedNames>
    <definedName name="_xlnm.Print_Titles" localSheetId="0">'Приложение №5 Табл.№1'!$G:$M,'Приложение №5 Табл.№1'!$11:$11</definedName>
  </definedNames>
  <calcPr calcId="145621"/>
</workbook>
</file>

<file path=xl/calcChain.xml><?xml version="1.0" encoding="utf-8"?>
<calcChain xmlns="http://schemas.openxmlformats.org/spreadsheetml/2006/main">
  <c r="K20" i="2" l="1"/>
  <c r="K18" i="2" l="1"/>
  <c r="K17" i="2" s="1"/>
  <c r="K16" i="2" s="1"/>
  <c r="L64" i="2" l="1"/>
  <c r="L61" i="2"/>
  <c r="L60" i="2"/>
  <c r="L59" i="2"/>
  <c r="L58" i="2"/>
  <c r="L57" i="2"/>
  <c r="L56" i="2"/>
  <c r="L55" i="2"/>
  <c r="L54" i="2"/>
  <c r="L53" i="2"/>
  <c r="L52" i="2"/>
  <c r="L51" i="2"/>
  <c r="L50" i="2"/>
  <c r="L40" i="2"/>
  <c r="L39" i="2"/>
  <c r="L38" i="2"/>
  <c r="L37" i="2"/>
  <c r="L36" i="2"/>
  <c r="L35" i="2"/>
  <c r="L34" i="2"/>
  <c r="L33" i="2"/>
  <c r="L32" i="2"/>
  <c r="L31" i="2"/>
  <c r="L30" i="2"/>
  <c r="L29" i="2"/>
  <c r="L25" i="2"/>
  <c r="L24" i="2"/>
  <c r="L23" i="2"/>
  <c r="L22" i="2"/>
  <c r="L21" i="2"/>
  <c r="L20" i="2"/>
  <c r="L19" i="2"/>
  <c r="L18" i="2"/>
  <c r="L17" i="2"/>
  <c r="L16" i="2"/>
  <c r="L15" i="2"/>
  <c r="L14" i="2"/>
  <c r="L13" i="2"/>
  <c r="L12" i="2"/>
  <c r="J63" i="2" l="1"/>
  <c r="L63" i="2" s="1"/>
  <c r="J62" i="2"/>
  <c r="L62" i="2" s="1"/>
  <c r="J46" i="2" l="1"/>
  <c r="L46" i="2" s="1"/>
  <c r="J45" i="2"/>
  <c r="L45" i="2" s="1"/>
  <c r="J44" i="2"/>
  <c r="L44" i="2" s="1"/>
  <c r="J43" i="2"/>
  <c r="L43" i="2" s="1"/>
  <c r="J42" i="2"/>
  <c r="L42" i="2" s="1"/>
  <c r="J41" i="2"/>
  <c r="L41" i="2" s="1"/>
</calcChain>
</file>

<file path=xl/sharedStrings.xml><?xml version="1.0" encoding="utf-8"?>
<sst xmlns="http://schemas.openxmlformats.org/spreadsheetml/2006/main" count="209" uniqueCount="114">
  <si>
    <t/>
  </si>
  <si>
    <t>Бюджетные инвестиции в объекты капитального строительства государственной (муниципальной) собственностиСубсидии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целиСубсидии бюджетным учреждениям на иные целиСубсидии автономным учреждениям на иные целиСубсидии на софинансирование капитальных вложений в объекты государственной (муниципальной) собственностиБюджетные инвестиции в объекты капитального строительства государственной (муниципальной) собственностиБюджетные инвестиции в объекты капитального строительства государственной (муниципальной) собственностиСубсидии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работ)Резервные средстваПрочая закупка товаров, работ и услуг для обеспечения государственных (муниципальных) нуждСубсидии бюджетным учреждениям на иные целиСубсидии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работ)Субсидии автономным учреждениям на иные целиСубсидии некоммерческим организациям (за исключением государственных (муниципальных) учреждений)Субсидии, за исключением субсидий на софинансирование капитальных вложений в объекты государственной (муниципальной) собственности Субсидии на софинансирование капитальных вложений в объекты государственной (муниципальной) собственностиПрочая закупка товаров, работ и услуг для обеспечения государственных (муниципальных) нуждРезервные средстваПрочая закупка товаров, работ и услуг для обеспечения государственных (муниципальных) нуждУплата налога на имущество организаций и земельного налогаИные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Закупка товаров, работ, услуг в целях капитального ремонта государственного (муниципального) имущества</t>
  </si>
  <si>
    <t>Закупка товаров, работ и услуг для государственных (муниципальных) нужд</t>
  </si>
  <si>
    <t>50.0.8007</t>
  </si>
  <si>
    <t>Обеспечение деятельности аппаратов судов</t>
  </si>
  <si>
    <t>5008007</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</si>
  <si>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</si>
  <si>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50.0.8006</t>
  </si>
  <si>
    <t>Члены избирательной комиссии субъекта Российской Федерации</t>
  </si>
  <si>
    <t>5008006</t>
  </si>
  <si>
    <t>Иные бюджетные ассигнования</t>
  </si>
  <si>
    <t>50.0.8003</t>
  </si>
  <si>
    <t>Центральный аппарат</t>
  </si>
  <si>
    <t>5008003</t>
  </si>
  <si>
    <t>50.0.0000</t>
  </si>
  <si>
    <t>Непрограммные расходы</t>
  </si>
  <si>
    <t>5000000</t>
  </si>
  <si>
    <t>36.1.7325</t>
  </si>
  <si>
    <t xml:space="preserve">Реализация мероприятий ведомственной целевой программы департамента финансов Ярославской области    </t>
  </si>
  <si>
    <t>3617325</t>
  </si>
  <si>
    <t>36.1.0000</t>
  </si>
  <si>
    <t xml:space="preserve">Ведомственная целевая программа департамента финансов Ярославской области    </t>
  </si>
  <si>
    <t>3610000</t>
  </si>
  <si>
    <t>36.0.0000</t>
  </si>
  <si>
    <t>Государственная программа "Создание условий для эффективного управления региональными и муниципальными финансами в Ярославской области"</t>
  </si>
  <si>
    <t>3600000</t>
  </si>
  <si>
    <t>Межбюджетные трансферты</t>
  </si>
  <si>
    <t>24.2.7247</t>
  </si>
  <si>
    <t>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t>
  </si>
  <si>
    <t>2427247</t>
  </si>
  <si>
    <t>24.2.0000</t>
  </si>
  <si>
    <t>Областная целевая программа "Развитие сети автомобильных дорог Ярославской области"</t>
  </si>
  <si>
    <t>2420000</t>
  </si>
  <si>
    <t>24.1.7448</t>
  </si>
  <si>
    <t>Субсидия на капитальный ремонт путепровода через железнодорожные пути по ул. Добрынина в г. Ярославле</t>
  </si>
  <si>
    <t>2417448</t>
  </si>
  <si>
    <t>24.1.0000</t>
  </si>
  <si>
    <t>Ведомственная целевая программа "Сохранность региональных автомобильных дорог Ярославской области"</t>
  </si>
  <si>
    <t>2410000</t>
  </si>
  <si>
    <t>24.0.0000</t>
  </si>
  <si>
    <t>Государственная программа "Развитие дорожного хозяйства и транспорта в Ярославской области"</t>
  </si>
  <si>
    <t>2400000</t>
  </si>
  <si>
    <t>Предоставление субсидий бюджетным, автономным учреждениям и иным некоммерческим организациям</t>
  </si>
  <si>
    <t>22.4.7313</t>
  </si>
  <si>
    <t>Реализация мероприятий областной целевой программы "Гармонизация межнациональных отношений в Ярославской области"</t>
  </si>
  <si>
    <t>2247313</t>
  </si>
  <si>
    <t>22.4.0000</t>
  </si>
  <si>
    <t>Областная целевая программа "Гармонизация межнациональных отношений в Ярославской области"</t>
  </si>
  <si>
    <t>2240000</t>
  </si>
  <si>
    <t>22.0.0000</t>
  </si>
  <si>
    <t>Государственная программа "Развитие институтов гражданского общества в Ярославской области"</t>
  </si>
  <si>
    <t>2200000</t>
  </si>
  <si>
    <t>11.1.7156</t>
  </si>
  <si>
    <t>Обеспечение деятельности учреждений, подведомственных учредителю в сфере культуры</t>
  </si>
  <si>
    <t>1117156</t>
  </si>
  <si>
    <t>11.1.0000</t>
  </si>
  <si>
    <t>Ведомственная целевая программа департамента культуры Ярославской области</t>
  </si>
  <si>
    <t>1110000</t>
  </si>
  <si>
    <t>11.0.0000</t>
  </si>
  <si>
    <t>Государственная программа "Развитие культуры и туризма в Ярославской области"</t>
  </si>
  <si>
    <t>1100000</t>
  </si>
  <si>
    <t>Капитальные вложения в объекты государственной (муниципальной) собственности</t>
  </si>
  <si>
    <t>03.2.7094</t>
  </si>
  <si>
    <t>Реализация мероприятий региональной программы "Социальная поддержка пожилых граждан в Ярославской области" в части строительства объектов областной собственности</t>
  </si>
  <si>
    <t>0327094</t>
  </si>
  <si>
    <t>03.2.0000</t>
  </si>
  <si>
    <t>Региональная программа "Социальная поддержка пожилых граждан в Ярославской области"</t>
  </si>
  <si>
    <t>0320000</t>
  </si>
  <si>
    <t>03.0.0000</t>
  </si>
  <si>
    <t>Государственная программа "Социальная поддержка населения Ярославской области"</t>
  </si>
  <si>
    <t>0300000</t>
  </si>
  <si>
    <t>02.2.7416</t>
  </si>
  <si>
    <t>Реализация мероприятий по строительству дошкольных образовательных организаций за счет средств областного бюджета</t>
  </si>
  <si>
    <t>0227416</t>
  </si>
  <si>
    <t>02.2.7057</t>
  </si>
  <si>
    <t>Субсидия на реализацию мероприятий по строительству и реконструкции дошкольных образовательных организаций за счет средств областного бюджета</t>
  </si>
  <si>
    <t>0227057</t>
  </si>
  <si>
    <t>02.2.0000</t>
  </si>
  <si>
    <t>Областная целевая программа "Обеспечение доступности дошкольного образования в Ярославской области"</t>
  </si>
  <si>
    <t>0220000</t>
  </si>
  <si>
    <t>02.0.0000</t>
  </si>
  <si>
    <t>Государственная программа "Развитие образования и молодежная политика в Ярославской области"</t>
  </si>
  <si>
    <t>0200000</t>
  </si>
  <si>
    <t>01.1.7001</t>
  </si>
  <si>
    <t xml:space="preserve">Строительство и реконструкция объектов здравоохранения </t>
  </si>
  <si>
    <t>0117001</t>
  </si>
  <si>
    <t>01.1.0000</t>
  </si>
  <si>
    <t>Областная целевая программа "Развитие материально-технической базы медицинских организаций Ярославской области"</t>
  </si>
  <si>
    <t>0110000</t>
  </si>
  <si>
    <t>01.0.0000</t>
  </si>
  <si>
    <t>Государственная программа "Развитие здравоохранения в Ярославской области"</t>
  </si>
  <si>
    <t>0100000</t>
  </si>
  <si>
    <t>2017 год (руб.)</t>
  </si>
  <si>
    <t>2016 год (руб.)</t>
  </si>
  <si>
    <t>Вид расходов</t>
  </si>
  <si>
    <t>Код целевой классификации</t>
  </si>
  <si>
    <t>Наименование</t>
  </si>
  <si>
    <t>к Закону Ярославской области</t>
  </si>
  <si>
    <t>Итого</t>
  </si>
  <si>
    <t>Условно утвержденные расходы</t>
  </si>
  <si>
    <t>Всего</t>
  </si>
  <si>
    <t>Государственная программа "Развитие физической культуры и спорта в Ярославской области"</t>
  </si>
  <si>
    <t>13.0.0000</t>
  </si>
  <si>
    <t>Областная целевая программа "Развитие материально-технической базы физической культуры и спорта Ярославской области"</t>
  </si>
  <si>
    <t xml:space="preserve">13.2.0000
</t>
  </si>
  <si>
    <t xml:space="preserve">Субсидия на приобретение в муниципальную собственность объектов физической культуры и спорта </t>
  </si>
  <si>
    <t>13.2.7335</t>
  </si>
  <si>
    <t>Приложение 4</t>
  </si>
  <si>
    <r>
      <t>"Приложение 7</t>
    </r>
    <r>
      <rPr>
        <vertAlign val="superscript"/>
        <sz val="12"/>
        <rFont val="Times New Roman"/>
        <family val="1"/>
        <charset val="204"/>
      </rPr>
      <t>2</t>
    </r>
  </si>
  <si>
    <t>"</t>
  </si>
  <si>
    <r>
      <t>Изменение расходов областного бюджета по целевым статьям                             (государственным программам и непрограммным направлениям                                         деятельности) и группам видов расходов классификации расходов                                             бюджетов Российской Федерации на плановый период 2016 и 2017 годов, предусмотренных приложениями 7 и 7</t>
    </r>
    <r>
      <rPr>
        <b/>
        <vertAlign val="superscript"/>
        <sz val="14"/>
        <rFont val="Times New Roman"/>
        <family val="1"/>
        <charset val="204"/>
      </rPr>
      <t>1</t>
    </r>
    <r>
      <rPr>
        <b/>
        <sz val="14"/>
        <rFont val="Times New Roman"/>
        <family val="1"/>
        <charset val="204"/>
      </rPr>
      <t xml:space="preserve"> к Закону Ярославской области "Об областном бюджете на 2015 год и на плановый период 2016 и 2017 годов"</t>
    </r>
  </si>
  <si>
    <t>поправки</t>
  </si>
  <si>
    <t>от 25.12.2014 № 85-з</t>
  </si>
  <si>
    <t>от 08.07.2015 № 53-з</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</si>
</sst>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i/>
      <sz val="12"/>
      <name val="Times New Roman"/>
      <family val="1"/>
      <charset val="204"/>
    </font>
    <font>
      <b/>
      <sz val="14"/>
      <name val="Times New Roman"/>
      <family val="1"/>
      <charset val="204"/>
    </font>
    <font>
      <b/>
      <i/>
      <sz val="14"/>
      <name val="Times New Roman"/>
      <family val="1"/>
      <charset val="204"/>
    </font>
    <font>
      <b/>
      <sz val="12"/>
      <name val="Times New Roman"/>
      <family val="1"/>
      <charset val="204"/>
    </font>
    <font>
      <b/>
      <sz val="12"/>
      <name val="Times New Roman"/>
      <family val="1"/>
      <charset val="204"/>
    </font>
    <font>
      <vertAlign val="superscript"/>
      <sz val="12"/>
      <name val="Times New Roman"/>
      <family val="1"/>
      <charset val="204"/>
    </font>
    <font>
      <b/>
      <vertAlign val="superscript"/>
      <sz val="14"/>
      <name val="Times New Roman"/>
      <family val="1"/>
      <charset val="204"/>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74">
    <xf numFmtId="0" fontId="0" fillId="0" borderId="0" xfId="0"/>
    <xf numFmtId="0" fontId="1" fillId="0" borderId="0" xfId="1"/>
    <xf numFmtId="0" fontId="1" fillId="0" borderId="0" xfId="1" applyProtection="1">
      <protection hidden="1"/>
    </xf>
    <xf numFmtId="0" fontId="2" fillId="0" borderId="2" xfId="1" applyFont="1" applyFill="1" applyBorder="1" applyAlignment="1" applyProtection="1">
      <protection hidden="1"/>
    </xf>
    <xf numFmtId="0" fontId="2" fillId="0" borderId="1" xfId="1" applyFont="1" applyFill="1" applyBorder="1" applyAlignment="1" applyProtection="1">
      <protection hidden="1"/>
    </xf>
    <xf numFmtId="0" fontId="1" fillId="0" borderId="2" xfId="1" applyBorder="1" applyProtection="1">
      <protection hidden="1"/>
    </xf>
    <xf numFmtId="0" fontId="1" fillId="0" borderId="1" xfId="1" applyBorder="1" applyProtection="1">
      <protection hidden="1"/>
    </xf>
    <xf numFmtId="0" fontId="3" fillId="0" borderId="4"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center" vertical="center"/>
      <protection hidden="1"/>
    </xf>
    <xf numFmtId="0" fontId="3" fillId="0" borderId="3" xfId="1" applyNumberFormat="1" applyFont="1" applyFill="1" applyBorder="1" applyAlignment="1" applyProtection="1">
      <alignment horizontal="left" vertical="center" wrapText="1"/>
      <protection hidden="1"/>
    </xf>
    <xf numFmtId="0" fontId="3" fillId="0" borderId="5" xfId="1" applyNumberFormat="1" applyFont="1" applyFill="1" applyBorder="1" applyAlignment="1" applyProtection="1">
      <alignment horizontal="center" vertical="center"/>
      <protection hidden="1"/>
    </xf>
    <xf numFmtId="0" fontId="4" fillId="0" borderId="5"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3" fillId="0" borderId="0" xfId="1" applyFont="1" applyProtection="1">
      <protection hidden="1"/>
    </xf>
    <xf numFmtId="0" fontId="1" fillId="0" borderId="4" xfId="1" applyBorder="1" applyProtection="1">
      <protection hidden="1"/>
    </xf>
    <xf numFmtId="164"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0" fontId="3" fillId="0" borderId="6" xfId="1" applyFont="1" applyBorder="1" applyProtection="1">
      <protection hidden="1"/>
    </xf>
    <xf numFmtId="164"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3" fillId="0" borderId="1" xfId="1" applyNumberFormat="1" applyFont="1" applyFill="1" applyBorder="1" applyAlignment="1" applyProtection="1">
      <alignment horizontal="center" vertical="center" wrapText="1"/>
      <protection hidden="1"/>
    </xf>
    <xf numFmtId="0" fontId="3" fillId="0" borderId="7" xfId="1" applyNumberFormat="1" applyFont="1" applyFill="1" applyBorder="1" applyAlignment="1" applyProtection="1">
      <alignment horizontal="center" vertical="center" wrapText="1"/>
      <protection hidden="1"/>
    </xf>
    <xf numFmtId="0" fontId="3" fillId="0" borderId="8" xfId="1" applyFont="1" applyBorder="1" applyProtection="1">
      <protection hidden="1"/>
    </xf>
    <xf numFmtId="0" fontId="3" fillId="0" borderId="9" xfId="1" applyFont="1" applyBorder="1" applyProtection="1">
      <protection hidden="1"/>
    </xf>
    <xf numFmtId="0" fontId="6" fillId="0" borderId="0" xfId="1" applyNumberFormat="1" applyFont="1" applyFill="1" applyAlignment="1" applyProtection="1">
      <alignment horizontal="center" vertical="center"/>
      <protection hidden="1"/>
    </xf>
    <xf numFmtId="3" fontId="2" fillId="0" borderId="2" xfId="1" applyNumberFormat="1" applyFont="1" applyFill="1" applyBorder="1" applyAlignment="1" applyProtection="1">
      <alignment horizontal="right" vertical="center"/>
      <protection hidden="1"/>
    </xf>
    <xf numFmtId="3" fontId="2" fillId="0" borderId="1" xfId="1" applyNumberFormat="1" applyFont="1" applyFill="1" applyBorder="1" applyAlignment="1" applyProtection="1">
      <alignment horizontal="right" vertical="center"/>
      <protection hidden="1"/>
    </xf>
    <xf numFmtId="3" fontId="4" fillId="0" borderId="2" xfId="1" applyNumberFormat="1" applyFont="1" applyFill="1" applyBorder="1" applyAlignment="1" applyProtection="1">
      <alignment horizontal="right" vertical="center"/>
      <protection hidden="1"/>
    </xf>
    <xf numFmtId="3" fontId="4" fillId="0" borderId="1" xfId="1" applyNumberFormat="1" applyFont="1" applyFill="1" applyBorder="1" applyAlignment="1" applyProtection="1">
      <alignment horizontal="right" vertical="center"/>
      <protection hidden="1"/>
    </xf>
    <xf numFmtId="3" fontId="3" fillId="0" borderId="2" xfId="1" applyNumberFormat="1" applyFont="1" applyFill="1" applyBorder="1" applyAlignment="1" applyProtection="1">
      <alignment horizontal="right" vertical="center"/>
      <protection hidden="1"/>
    </xf>
    <xf numFmtId="3" fontId="3" fillId="0" borderId="1" xfId="1" applyNumberFormat="1" applyFont="1" applyFill="1" applyBorder="1" applyAlignment="1" applyProtection="1">
      <alignment horizontal="right" vertical="center"/>
      <protection hidden="1"/>
    </xf>
    <xf numFmtId="3" fontId="3" fillId="0" borderId="3" xfId="1" applyNumberFormat="1" applyFont="1" applyFill="1" applyBorder="1" applyAlignment="1" applyProtection="1">
      <alignment horizontal="right" vertical="center"/>
      <protection hidden="1"/>
    </xf>
    <xf numFmtId="0" fontId="7" fillId="0" borderId="1" xfId="1" applyFont="1" applyFill="1" applyBorder="1" applyAlignment="1" applyProtection="1">
      <protection hidden="1"/>
    </xf>
    <xf numFmtId="0" fontId="2" fillId="0" borderId="1" xfId="1" applyFont="1" applyBorder="1" applyAlignment="1" applyProtection="1">
      <alignment vertical="center"/>
      <protection hidden="1"/>
    </xf>
    <xf numFmtId="0" fontId="8" fillId="0" borderId="1" xfId="1" applyFont="1" applyBorder="1" applyAlignment="1" applyProtection="1">
      <alignment vertical="center"/>
      <protection hidden="1"/>
    </xf>
    <xf numFmtId="0" fontId="1" fillId="0" borderId="1" xfId="1" applyBorder="1"/>
    <xf numFmtId="3" fontId="8" fillId="0" borderId="1" xfId="1" applyNumberFormat="1" applyFont="1" applyFill="1" applyBorder="1" applyAlignment="1" applyProtection="1">
      <alignment horizontal="right" vertical="center"/>
      <protection hidden="1"/>
    </xf>
    <xf numFmtId="3" fontId="4" fillId="2" borderId="2" xfId="1" applyNumberFormat="1" applyFont="1" applyFill="1" applyBorder="1" applyAlignment="1" applyProtection="1">
      <alignment horizontal="right" vertical="center"/>
      <protection hidden="1"/>
    </xf>
    <xf numFmtId="3" fontId="3" fillId="2" borderId="2" xfId="1" applyNumberFormat="1" applyFont="1" applyFill="1" applyBorder="1" applyAlignment="1" applyProtection="1">
      <alignment horizontal="right" vertical="center"/>
      <protection hidden="1"/>
    </xf>
    <xf numFmtId="164" fontId="3" fillId="0" borderId="1" xfId="1" applyNumberFormat="1" applyFont="1" applyFill="1" applyBorder="1" applyAlignment="1" applyProtection="1">
      <alignment horizontal="center" vertical="center"/>
      <protection hidden="1"/>
    </xf>
    <xf numFmtId="164" fontId="3" fillId="0" borderId="2" xfId="1" applyNumberFormat="1" applyFont="1" applyFill="1" applyBorder="1" applyAlignment="1" applyProtection="1">
      <alignment horizontal="center" vertical="center"/>
      <protection hidden="1"/>
    </xf>
    <xf numFmtId="0" fontId="1" fillId="0" borderId="0" xfId="1"/>
    <xf numFmtId="0" fontId="1" fillId="0" borderId="4" xfId="1" applyBorder="1" applyProtection="1">
      <protection hidden="1"/>
    </xf>
    <xf numFmtId="164" fontId="3" fillId="0" borderId="2"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center" vertical="center"/>
      <protection hidden="1"/>
    </xf>
    <xf numFmtId="0" fontId="1" fillId="0" borderId="0" xfId="1"/>
    <xf numFmtId="0" fontId="1" fillId="0" borderId="4" xfId="1" applyBorder="1" applyProtection="1">
      <protection hidden="1"/>
    </xf>
    <xf numFmtId="164" fontId="3" fillId="0" borderId="2"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0" fontId="1" fillId="0" borderId="0" xfId="1"/>
    <xf numFmtId="0" fontId="1" fillId="0" borderId="4" xfId="1" applyBorder="1" applyProtection="1">
      <protection hidden="1"/>
    </xf>
    <xf numFmtId="164" fontId="3" fillId="0" borderId="2"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164" fontId="3" fillId="0" borderId="1" xfId="1" applyNumberFormat="1" applyFont="1" applyFill="1" applyBorder="1" applyAlignment="1" applyProtection="1">
      <alignment horizontal="center" vertical="center"/>
      <protection hidden="1"/>
    </xf>
    <xf numFmtId="0" fontId="3" fillId="0" borderId="0" xfId="1" applyNumberFormat="1" applyFont="1" applyFill="1" applyAlignment="1" applyProtection="1">
      <alignment horizontal="right" vertical="center"/>
      <protection hidden="1"/>
    </xf>
    <xf numFmtId="0" fontId="3" fillId="0" borderId="0" xfId="1" applyNumberFormat="1" applyFont="1" applyFill="1" applyAlignment="1" applyProtection="1">
      <alignment horizontal="right" vertical="center"/>
      <protection hidden="1"/>
    </xf>
    <xf numFmtId="164" fontId="3" fillId="0" borderId="1" xfId="1" applyNumberFormat="1" applyFont="1" applyFill="1" applyBorder="1" applyAlignment="1" applyProtection="1">
      <alignment horizontal="center" vertical="center"/>
      <protection hidden="1"/>
    </xf>
    <xf numFmtId="164" fontId="3" fillId="0" borderId="2" xfId="1" applyNumberFormat="1" applyFont="1" applyFill="1" applyBorder="1" applyAlignment="1" applyProtection="1">
      <alignment horizontal="center" vertical="center"/>
      <protection hidden="1"/>
    </xf>
    <xf numFmtId="164" fontId="4" fillId="0" borderId="1" xfId="1" applyNumberFormat="1" applyFont="1" applyFill="1" applyBorder="1" applyAlignment="1" applyProtection="1">
      <alignment horizontal="center" vertical="center"/>
      <protection hidden="1"/>
    </xf>
    <xf numFmtId="164" fontId="4" fillId="0" borderId="2"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164" fontId="2" fillId="0" borderId="2" xfId="1" applyNumberFormat="1" applyFont="1" applyFill="1" applyBorder="1" applyAlignment="1" applyProtection="1">
      <alignment horizontal="center" vertical="center"/>
      <protection hidden="1"/>
    </xf>
    <xf numFmtId="0" fontId="3" fillId="0" borderId="0" xfId="1" applyNumberFormat="1" applyFont="1" applyFill="1" applyAlignment="1" applyProtection="1">
      <alignment horizontal="right" vertical="center"/>
      <protection hidden="1"/>
    </xf>
    <xf numFmtId="0" fontId="3" fillId="0" borderId="0" xfId="1" applyNumberFormat="1" applyFont="1" applyFill="1" applyAlignment="1" applyProtection="1">
      <alignment horizontal="right" vertical="center" wrapText="1"/>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tabSelected="1" view="pageBreakPreview" zoomScaleNormal="100" zoomScaleSheetLayoutView="100" workbookViewId="0">
      <selection activeCell="H4" sqref="H4"/>
    </sheetView>
  </sheetViews>
  <sheetFormatPr defaultColWidth="9.140625" defaultRowHeight="12.75" x14ac:dyDescent="0.2"/>
  <cols>
    <col min="1" max="1" width="0.140625" style="1" customWidth="1"/>
    <col min="2" max="6" width="0" style="1" hidden="1" customWidth="1"/>
    <col min="7" max="7" width="42.28515625" style="1" customWidth="1"/>
    <col min="8" max="8" width="15.85546875" style="1" customWidth="1"/>
    <col min="9" max="9" width="9.42578125" style="1" customWidth="1"/>
    <col min="10" max="10" width="15.28515625" style="1" hidden="1" customWidth="1"/>
    <col min="11" max="11" width="12.140625" style="55" hidden="1" customWidth="1"/>
    <col min="12" max="12" width="13.28515625" style="55" customWidth="1"/>
    <col min="13" max="13" width="12.140625" style="1" customWidth="1"/>
    <col min="14" max="14" width="2" style="1" customWidth="1"/>
    <col min="15" max="226" width="9.140625" style="1" customWidth="1"/>
    <col min="227" max="16384" width="9.140625" style="1"/>
  </cols>
  <sheetData>
    <row r="1" spans="1:17" ht="15" customHeight="1" x14ac:dyDescent="0.25">
      <c r="A1" s="13"/>
      <c r="B1" s="13"/>
      <c r="C1" s="13"/>
      <c r="D1" s="13"/>
      <c r="E1" s="13"/>
      <c r="F1" s="13"/>
      <c r="G1" s="13"/>
      <c r="H1" s="70" t="s">
        <v>107</v>
      </c>
      <c r="I1" s="70"/>
      <c r="J1" s="70"/>
      <c r="K1" s="70"/>
      <c r="L1" s="70"/>
      <c r="M1" s="70"/>
      <c r="N1" s="2"/>
    </row>
    <row r="2" spans="1:17" ht="15" customHeight="1" x14ac:dyDescent="0.25">
      <c r="A2" s="13"/>
      <c r="B2" s="13"/>
      <c r="C2" s="13"/>
      <c r="D2" s="13"/>
      <c r="E2" s="13"/>
      <c r="F2" s="13"/>
      <c r="G2" s="13"/>
      <c r="H2" s="71" t="s">
        <v>97</v>
      </c>
      <c r="I2" s="71"/>
      <c r="J2" s="71"/>
      <c r="K2" s="71"/>
      <c r="L2" s="71"/>
      <c r="M2" s="71"/>
      <c r="N2" s="2"/>
    </row>
    <row r="3" spans="1:17" ht="15" customHeight="1" x14ac:dyDescent="0.25">
      <c r="A3" s="13"/>
      <c r="B3" s="13"/>
      <c r="C3" s="13"/>
      <c r="D3" s="13"/>
      <c r="E3" s="13"/>
      <c r="F3" s="13"/>
      <c r="G3" s="13"/>
      <c r="H3" s="70" t="s">
        <v>113</v>
      </c>
      <c r="I3" s="70"/>
      <c r="J3" s="70"/>
      <c r="K3" s="70"/>
      <c r="L3" s="70"/>
      <c r="M3" s="70"/>
      <c r="N3" s="2"/>
    </row>
    <row r="4" spans="1:17" s="55" customFormat="1" ht="15" customHeight="1" x14ac:dyDescent="0.25">
      <c r="A4" s="13"/>
      <c r="B4" s="13"/>
      <c r="C4" s="13"/>
      <c r="D4" s="13"/>
      <c r="E4" s="13"/>
      <c r="F4" s="13"/>
      <c r="G4" s="13"/>
      <c r="H4" s="62"/>
      <c r="I4" s="62"/>
      <c r="J4" s="62"/>
      <c r="K4" s="63"/>
      <c r="L4" s="63"/>
      <c r="M4" s="62"/>
      <c r="N4" s="2"/>
    </row>
    <row r="5" spans="1:17" s="55" customFormat="1" ht="18" customHeight="1" x14ac:dyDescent="0.25">
      <c r="A5" s="13"/>
      <c r="B5" s="13"/>
      <c r="C5" s="13"/>
      <c r="D5" s="13"/>
      <c r="E5" s="13"/>
      <c r="F5" s="13"/>
      <c r="G5" s="73" t="s">
        <v>108</v>
      </c>
      <c r="H5" s="73"/>
      <c r="I5" s="73"/>
      <c r="J5" s="73"/>
      <c r="K5" s="73"/>
      <c r="L5" s="73"/>
      <c r="M5" s="73"/>
      <c r="N5" s="2"/>
    </row>
    <row r="6" spans="1:17" s="55" customFormat="1" ht="15" customHeight="1" x14ac:dyDescent="0.25">
      <c r="A6" s="13"/>
      <c r="B6" s="13"/>
      <c r="C6" s="13"/>
      <c r="D6" s="13"/>
      <c r="E6" s="13"/>
      <c r="F6" s="13"/>
      <c r="G6" s="73" t="s">
        <v>97</v>
      </c>
      <c r="H6" s="73"/>
      <c r="I6" s="73"/>
      <c r="J6" s="73"/>
      <c r="K6" s="73"/>
      <c r="L6" s="73"/>
      <c r="M6" s="73"/>
      <c r="N6" s="2"/>
    </row>
    <row r="7" spans="1:17" s="55" customFormat="1" ht="15" customHeight="1" x14ac:dyDescent="0.25">
      <c r="A7" s="13"/>
      <c r="B7" s="13"/>
      <c r="C7" s="13"/>
      <c r="D7" s="13"/>
      <c r="E7" s="13"/>
      <c r="F7" s="13"/>
      <c r="G7" s="73" t="s">
        <v>112</v>
      </c>
      <c r="H7" s="73"/>
      <c r="I7" s="73"/>
      <c r="J7" s="73"/>
      <c r="K7" s="73"/>
      <c r="L7" s="73"/>
      <c r="M7" s="73"/>
      <c r="N7" s="2"/>
    </row>
    <row r="8" spans="1:17" ht="12.75" customHeight="1" x14ac:dyDescent="0.2">
      <c r="A8" s="2"/>
      <c r="B8" s="2"/>
      <c r="C8" s="2"/>
      <c r="D8" s="2"/>
      <c r="E8" s="2"/>
      <c r="F8" s="2"/>
      <c r="G8" s="2"/>
      <c r="H8" s="2"/>
      <c r="I8" s="2"/>
      <c r="J8" s="2"/>
      <c r="K8" s="2"/>
      <c r="L8" s="2"/>
      <c r="M8" s="2"/>
      <c r="N8" s="2"/>
    </row>
    <row r="9" spans="1:17" ht="129.75" customHeight="1" x14ac:dyDescent="0.25">
      <c r="A9" s="13"/>
      <c r="B9" s="29"/>
      <c r="C9" s="29"/>
      <c r="D9" s="29"/>
      <c r="E9" s="29"/>
      <c r="F9" s="29"/>
      <c r="G9" s="72" t="s">
        <v>110</v>
      </c>
      <c r="H9" s="72"/>
      <c r="I9" s="72"/>
      <c r="J9" s="72"/>
      <c r="K9" s="72"/>
      <c r="L9" s="72"/>
      <c r="M9" s="72"/>
      <c r="N9" s="2"/>
      <c r="O9" s="55"/>
      <c r="P9" s="55"/>
      <c r="Q9" s="55"/>
    </row>
    <row r="10" spans="1:17" ht="12.75" customHeight="1" x14ac:dyDescent="0.2">
      <c r="A10" s="2"/>
      <c r="B10" s="2"/>
      <c r="C10" s="2"/>
      <c r="D10" s="2"/>
      <c r="E10" s="2"/>
      <c r="F10" s="2"/>
      <c r="G10" s="2"/>
      <c r="H10" s="2"/>
      <c r="I10" s="2"/>
      <c r="J10" s="2"/>
      <c r="K10" s="2"/>
      <c r="L10" s="2"/>
      <c r="M10" s="2"/>
      <c r="N10" s="2"/>
    </row>
    <row r="11" spans="1:17" ht="30" customHeight="1" x14ac:dyDescent="0.25">
      <c r="A11" s="13"/>
      <c r="B11" s="28"/>
      <c r="C11" s="28"/>
      <c r="D11" s="28"/>
      <c r="E11" s="27"/>
      <c r="F11" s="27"/>
      <c r="G11" s="25" t="s">
        <v>96</v>
      </c>
      <c r="H11" s="26" t="s">
        <v>95</v>
      </c>
      <c r="I11" s="25" t="s">
        <v>94</v>
      </c>
      <c r="J11" s="25" t="s">
        <v>93</v>
      </c>
      <c r="K11" s="25" t="s">
        <v>111</v>
      </c>
      <c r="L11" s="25" t="s">
        <v>93</v>
      </c>
      <c r="M11" s="25" t="s">
        <v>92</v>
      </c>
      <c r="N11" s="2"/>
    </row>
    <row r="12" spans="1:17" ht="47.25" x14ac:dyDescent="0.25">
      <c r="A12" s="18"/>
      <c r="B12" s="68" t="s">
        <v>91</v>
      </c>
      <c r="C12" s="68"/>
      <c r="D12" s="68"/>
      <c r="E12" s="68"/>
      <c r="F12" s="69"/>
      <c r="G12" s="24" t="s">
        <v>90</v>
      </c>
      <c r="H12" s="23" t="s">
        <v>89</v>
      </c>
      <c r="I12" s="22" t="s">
        <v>0</v>
      </c>
      <c r="J12" s="30">
        <v>15362487</v>
      </c>
      <c r="K12" s="30"/>
      <c r="L12" s="30">
        <f>J12+K12</f>
        <v>15362487</v>
      </c>
      <c r="M12" s="31" t="s">
        <v>0</v>
      </c>
      <c r="N12" s="14"/>
    </row>
    <row r="13" spans="1:17" ht="63" x14ac:dyDescent="0.25">
      <c r="A13" s="18"/>
      <c r="B13" s="66" t="s">
        <v>88</v>
      </c>
      <c r="C13" s="66"/>
      <c r="D13" s="66"/>
      <c r="E13" s="66"/>
      <c r="F13" s="67"/>
      <c r="G13" s="21" t="s">
        <v>87</v>
      </c>
      <c r="H13" s="20" t="s">
        <v>86</v>
      </c>
      <c r="I13" s="19" t="s">
        <v>0</v>
      </c>
      <c r="J13" s="32">
        <v>15362487</v>
      </c>
      <c r="K13" s="32"/>
      <c r="L13" s="32">
        <f t="shared" ref="L13:L64" si="0">J13+K13</f>
        <v>15362487</v>
      </c>
      <c r="M13" s="33" t="s">
        <v>0</v>
      </c>
      <c r="N13" s="14"/>
    </row>
    <row r="14" spans="1:17" ht="31.5" x14ac:dyDescent="0.25">
      <c r="A14" s="18"/>
      <c r="B14" s="64" t="s">
        <v>85</v>
      </c>
      <c r="C14" s="64"/>
      <c r="D14" s="64"/>
      <c r="E14" s="64"/>
      <c r="F14" s="65"/>
      <c r="G14" s="17" t="s">
        <v>84</v>
      </c>
      <c r="H14" s="16" t="s">
        <v>83</v>
      </c>
      <c r="I14" s="15" t="s">
        <v>0</v>
      </c>
      <c r="J14" s="34">
        <v>15362487</v>
      </c>
      <c r="K14" s="34"/>
      <c r="L14" s="34">
        <f t="shared" si="0"/>
        <v>15362487</v>
      </c>
      <c r="M14" s="35" t="s">
        <v>0</v>
      </c>
      <c r="N14" s="14"/>
    </row>
    <row r="15" spans="1:17" ht="47.25" x14ac:dyDescent="0.25">
      <c r="A15" s="18"/>
      <c r="B15" s="64">
        <v>400</v>
      </c>
      <c r="C15" s="64"/>
      <c r="D15" s="64"/>
      <c r="E15" s="64"/>
      <c r="F15" s="65"/>
      <c r="G15" s="17" t="s">
        <v>61</v>
      </c>
      <c r="H15" s="16" t="s">
        <v>0</v>
      </c>
      <c r="I15" s="15">
        <v>400</v>
      </c>
      <c r="J15" s="34">
        <v>15362487</v>
      </c>
      <c r="K15" s="34"/>
      <c r="L15" s="34">
        <f t="shared" si="0"/>
        <v>15362487</v>
      </c>
      <c r="M15" s="35" t="s">
        <v>0</v>
      </c>
      <c r="N15" s="14"/>
    </row>
    <row r="16" spans="1:17" ht="47.25" x14ac:dyDescent="0.25">
      <c r="A16" s="18"/>
      <c r="B16" s="68" t="s">
        <v>82</v>
      </c>
      <c r="C16" s="68"/>
      <c r="D16" s="68"/>
      <c r="E16" s="68"/>
      <c r="F16" s="69"/>
      <c r="G16" s="24" t="s">
        <v>81</v>
      </c>
      <c r="H16" s="23" t="s">
        <v>80</v>
      </c>
      <c r="I16" s="22" t="s">
        <v>0</v>
      </c>
      <c r="J16" s="30">
        <v>-363068690</v>
      </c>
      <c r="K16" s="30">
        <f>K17</f>
        <v>0</v>
      </c>
      <c r="L16" s="30">
        <f t="shared" si="0"/>
        <v>-363068690</v>
      </c>
      <c r="M16" s="31" t="s">
        <v>0</v>
      </c>
      <c r="N16" s="14"/>
    </row>
    <row r="17" spans="1:14" ht="50.25" customHeight="1" x14ac:dyDescent="0.25">
      <c r="A17" s="18"/>
      <c r="B17" s="66" t="s">
        <v>79</v>
      </c>
      <c r="C17" s="66"/>
      <c r="D17" s="66"/>
      <c r="E17" s="66"/>
      <c r="F17" s="67"/>
      <c r="G17" s="21" t="s">
        <v>78</v>
      </c>
      <c r="H17" s="20" t="s">
        <v>77</v>
      </c>
      <c r="I17" s="19" t="s">
        <v>0</v>
      </c>
      <c r="J17" s="32">
        <v>-363068690</v>
      </c>
      <c r="K17" s="32">
        <f>K18+K20</f>
        <v>0</v>
      </c>
      <c r="L17" s="32">
        <f t="shared" si="0"/>
        <v>-363068690</v>
      </c>
      <c r="M17" s="33" t="s">
        <v>0</v>
      </c>
      <c r="N17" s="14"/>
    </row>
    <row r="18" spans="1:14" ht="78.75" x14ac:dyDescent="0.25">
      <c r="A18" s="18"/>
      <c r="B18" s="64" t="s">
        <v>76</v>
      </c>
      <c r="C18" s="64"/>
      <c r="D18" s="64"/>
      <c r="E18" s="64"/>
      <c r="F18" s="65"/>
      <c r="G18" s="17" t="s">
        <v>75</v>
      </c>
      <c r="H18" s="16" t="s">
        <v>74</v>
      </c>
      <c r="I18" s="15" t="s">
        <v>0</v>
      </c>
      <c r="J18" s="34">
        <v>-317668690</v>
      </c>
      <c r="K18" s="34">
        <f>K19</f>
        <v>45194557</v>
      </c>
      <c r="L18" s="34">
        <f t="shared" si="0"/>
        <v>-272474133</v>
      </c>
      <c r="M18" s="35" t="s">
        <v>0</v>
      </c>
      <c r="N18" s="14"/>
    </row>
    <row r="19" spans="1:14" ht="15.75" x14ac:dyDescent="0.25">
      <c r="A19" s="18"/>
      <c r="B19" s="64">
        <v>500</v>
      </c>
      <c r="C19" s="64"/>
      <c r="D19" s="64"/>
      <c r="E19" s="64"/>
      <c r="F19" s="65"/>
      <c r="G19" s="17" t="s">
        <v>26</v>
      </c>
      <c r="H19" s="16" t="s">
        <v>0</v>
      </c>
      <c r="I19" s="15">
        <v>500</v>
      </c>
      <c r="J19" s="34">
        <v>-317668690</v>
      </c>
      <c r="K19" s="34">
        <v>45194557</v>
      </c>
      <c r="L19" s="34">
        <f t="shared" si="0"/>
        <v>-272474133</v>
      </c>
      <c r="M19" s="35" t="s">
        <v>0</v>
      </c>
      <c r="N19" s="14"/>
    </row>
    <row r="20" spans="1:14" ht="63" x14ac:dyDescent="0.25">
      <c r="A20" s="18"/>
      <c r="B20" s="64" t="s">
        <v>73</v>
      </c>
      <c r="C20" s="64"/>
      <c r="D20" s="64"/>
      <c r="E20" s="64"/>
      <c r="F20" s="65"/>
      <c r="G20" s="17" t="s">
        <v>72</v>
      </c>
      <c r="H20" s="16" t="s">
        <v>71</v>
      </c>
      <c r="I20" s="15" t="s">
        <v>0</v>
      </c>
      <c r="J20" s="34">
        <v>-45400000</v>
      </c>
      <c r="K20" s="34">
        <f>K21</f>
        <v>-45194557</v>
      </c>
      <c r="L20" s="34">
        <f t="shared" si="0"/>
        <v>-90594557</v>
      </c>
      <c r="M20" s="35" t="s">
        <v>0</v>
      </c>
      <c r="N20" s="14"/>
    </row>
    <row r="21" spans="1:14" ht="47.25" x14ac:dyDescent="0.25">
      <c r="A21" s="18"/>
      <c r="B21" s="64">
        <v>400</v>
      </c>
      <c r="C21" s="64"/>
      <c r="D21" s="64"/>
      <c r="E21" s="64"/>
      <c r="F21" s="65"/>
      <c r="G21" s="17" t="s">
        <v>61</v>
      </c>
      <c r="H21" s="16" t="s">
        <v>0</v>
      </c>
      <c r="I21" s="15">
        <v>400</v>
      </c>
      <c r="J21" s="34">
        <v>-45400000</v>
      </c>
      <c r="K21" s="34">
        <v>-45194557</v>
      </c>
      <c r="L21" s="34">
        <f t="shared" si="0"/>
        <v>-90594557</v>
      </c>
      <c r="M21" s="35" t="s">
        <v>0</v>
      </c>
      <c r="N21" s="14"/>
    </row>
    <row r="22" spans="1:14" ht="47.25" x14ac:dyDescent="0.25">
      <c r="A22" s="18"/>
      <c r="B22" s="68" t="s">
        <v>70</v>
      </c>
      <c r="C22" s="68"/>
      <c r="D22" s="68"/>
      <c r="E22" s="68"/>
      <c r="F22" s="69"/>
      <c r="G22" s="24" t="s">
        <v>69</v>
      </c>
      <c r="H22" s="23" t="s">
        <v>68</v>
      </c>
      <c r="I22" s="22" t="s">
        <v>0</v>
      </c>
      <c r="J22" s="30">
        <v>-11592179</v>
      </c>
      <c r="K22" s="30"/>
      <c r="L22" s="30">
        <f t="shared" si="0"/>
        <v>-11592179</v>
      </c>
      <c r="M22" s="31">
        <v>-13000000</v>
      </c>
      <c r="N22" s="14"/>
    </row>
    <row r="23" spans="1:14" ht="47.25" x14ac:dyDescent="0.25">
      <c r="A23" s="18"/>
      <c r="B23" s="66" t="s">
        <v>67</v>
      </c>
      <c r="C23" s="66"/>
      <c r="D23" s="66"/>
      <c r="E23" s="66"/>
      <c r="F23" s="67"/>
      <c r="G23" s="21" t="s">
        <v>66</v>
      </c>
      <c r="H23" s="20" t="s">
        <v>65</v>
      </c>
      <c r="I23" s="19" t="s">
        <v>0</v>
      </c>
      <c r="J23" s="32">
        <v>-11592179</v>
      </c>
      <c r="K23" s="32"/>
      <c r="L23" s="32">
        <f t="shared" si="0"/>
        <v>-11592179</v>
      </c>
      <c r="M23" s="33">
        <v>-13000000</v>
      </c>
      <c r="N23" s="14"/>
    </row>
    <row r="24" spans="1:14" ht="78.75" x14ac:dyDescent="0.25">
      <c r="A24" s="18"/>
      <c r="B24" s="64" t="s">
        <v>64</v>
      </c>
      <c r="C24" s="64"/>
      <c r="D24" s="64"/>
      <c r="E24" s="64"/>
      <c r="F24" s="65"/>
      <c r="G24" s="17" t="s">
        <v>63</v>
      </c>
      <c r="H24" s="16" t="s">
        <v>62</v>
      </c>
      <c r="I24" s="15" t="s">
        <v>0</v>
      </c>
      <c r="J24" s="34">
        <v>-11592179</v>
      </c>
      <c r="K24" s="34"/>
      <c r="L24" s="34">
        <f t="shared" si="0"/>
        <v>-11592179</v>
      </c>
      <c r="M24" s="35">
        <v>-13000000</v>
      </c>
      <c r="N24" s="14"/>
    </row>
    <row r="25" spans="1:14" ht="47.25" x14ac:dyDescent="0.25">
      <c r="A25" s="18"/>
      <c r="B25" s="64">
        <v>400</v>
      </c>
      <c r="C25" s="64"/>
      <c r="D25" s="64"/>
      <c r="E25" s="64"/>
      <c r="F25" s="65"/>
      <c r="G25" s="17" t="s">
        <v>61</v>
      </c>
      <c r="H25" s="16" t="s">
        <v>0</v>
      </c>
      <c r="I25" s="15">
        <v>400</v>
      </c>
      <c r="J25" s="34">
        <v>-11592179</v>
      </c>
      <c r="K25" s="34"/>
      <c r="L25" s="34">
        <f t="shared" si="0"/>
        <v>-11592179</v>
      </c>
      <c r="M25" s="35">
        <v>-13000000</v>
      </c>
      <c r="N25" s="14"/>
    </row>
    <row r="26" spans="1:14" ht="47.25" x14ac:dyDescent="0.25">
      <c r="A26" s="18"/>
      <c r="B26" s="68" t="s">
        <v>60</v>
      </c>
      <c r="C26" s="68"/>
      <c r="D26" s="68"/>
      <c r="E26" s="68"/>
      <c r="F26" s="69"/>
      <c r="G26" s="24" t="s">
        <v>59</v>
      </c>
      <c r="H26" s="23" t="s">
        <v>58</v>
      </c>
      <c r="I26" s="22" t="s">
        <v>0</v>
      </c>
      <c r="J26" s="30" t="s">
        <v>0</v>
      </c>
      <c r="K26" s="30"/>
      <c r="L26" s="30"/>
      <c r="M26" s="31" t="s">
        <v>0</v>
      </c>
      <c r="N26" s="14"/>
    </row>
    <row r="27" spans="1:14" ht="47.25" x14ac:dyDescent="0.25">
      <c r="A27" s="18"/>
      <c r="B27" s="66" t="s">
        <v>57</v>
      </c>
      <c r="C27" s="66"/>
      <c r="D27" s="66"/>
      <c r="E27" s="66"/>
      <c r="F27" s="67"/>
      <c r="G27" s="21" t="s">
        <v>56</v>
      </c>
      <c r="H27" s="20" t="s">
        <v>55</v>
      </c>
      <c r="I27" s="19" t="s">
        <v>0</v>
      </c>
      <c r="J27" s="32" t="s">
        <v>0</v>
      </c>
      <c r="K27" s="32"/>
      <c r="L27" s="32"/>
      <c r="M27" s="33" t="s">
        <v>0</v>
      </c>
      <c r="N27" s="14"/>
    </row>
    <row r="28" spans="1:14" ht="47.25" x14ac:dyDescent="0.25">
      <c r="A28" s="18"/>
      <c r="B28" s="64" t="s">
        <v>54</v>
      </c>
      <c r="C28" s="64"/>
      <c r="D28" s="64"/>
      <c r="E28" s="64"/>
      <c r="F28" s="65"/>
      <c r="G28" s="17" t="s">
        <v>53</v>
      </c>
      <c r="H28" s="16" t="s">
        <v>52</v>
      </c>
      <c r="I28" s="15" t="s">
        <v>0</v>
      </c>
      <c r="J28" s="34" t="s">
        <v>0</v>
      </c>
      <c r="K28" s="34"/>
      <c r="L28" s="34"/>
      <c r="M28" s="35" t="s">
        <v>0</v>
      </c>
      <c r="N28" s="14"/>
    </row>
    <row r="29" spans="1:14" ht="47.25" x14ac:dyDescent="0.25">
      <c r="A29" s="18"/>
      <c r="B29" s="64">
        <v>600</v>
      </c>
      <c r="C29" s="64"/>
      <c r="D29" s="64"/>
      <c r="E29" s="64"/>
      <c r="F29" s="65"/>
      <c r="G29" s="17" t="s">
        <v>42</v>
      </c>
      <c r="H29" s="16" t="s">
        <v>0</v>
      </c>
      <c r="I29" s="15">
        <v>600</v>
      </c>
      <c r="J29" s="34">
        <v>210000</v>
      </c>
      <c r="K29" s="34"/>
      <c r="L29" s="34">
        <f t="shared" si="0"/>
        <v>210000</v>
      </c>
      <c r="M29" s="35">
        <v>210000</v>
      </c>
      <c r="N29" s="14"/>
    </row>
    <row r="30" spans="1:14" ht="15.75" x14ac:dyDescent="0.25">
      <c r="A30" s="18"/>
      <c r="B30" s="64">
        <v>800</v>
      </c>
      <c r="C30" s="64"/>
      <c r="D30" s="64"/>
      <c r="E30" s="64"/>
      <c r="F30" s="65"/>
      <c r="G30" s="17" t="s">
        <v>10</v>
      </c>
      <c r="H30" s="16" t="s">
        <v>0</v>
      </c>
      <c r="I30" s="15">
        <v>800</v>
      </c>
      <c r="J30" s="34">
        <v>-210000</v>
      </c>
      <c r="K30" s="34"/>
      <c r="L30" s="34">
        <f t="shared" si="0"/>
        <v>-210000</v>
      </c>
      <c r="M30" s="35">
        <v>-210000</v>
      </c>
      <c r="N30" s="14"/>
    </row>
    <row r="31" spans="1:14" ht="47.25" x14ac:dyDescent="0.25">
      <c r="A31" s="18"/>
      <c r="B31" s="44"/>
      <c r="C31" s="44"/>
      <c r="D31" s="44"/>
      <c r="E31" s="44"/>
      <c r="F31" s="45"/>
      <c r="G31" s="24" t="s">
        <v>101</v>
      </c>
      <c r="H31" s="23" t="s">
        <v>102</v>
      </c>
      <c r="I31" s="45"/>
      <c r="J31" s="34">
        <v>58000000</v>
      </c>
      <c r="K31" s="34"/>
      <c r="L31" s="34">
        <f t="shared" si="0"/>
        <v>58000000</v>
      </c>
      <c r="M31" s="35"/>
      <c r="N31" s="14"/>
    </row>
    <row r="32" spans="1:14" s="46" customFormat="1" ht="63" x14ac:dyDescent="0.25">
      <c r="A32" s="18"/>
      <c r="B32" s="49"/>
      <c r="C32" s="49"/>
      <c r="D32" s="49"/>
      <c r="E32" s="49"/>
      <c r="F32" s="48"/>
      <c r="G32" s="21" t="s">
        <v>103</v>
      </c>
      <c r="H32" s="20" t="s">
        <v>104</v>
      </c>
      <c r="I32" s="48"/>
      <c r="J32" s="32">
        <v>58000000</v>
      </c>
      <c r="K32" s="32"/>
      <c r="L32" s="32">
        <f t="shared" si="0"/>
        <v>58000000</v>
      </c>
      <c r="M32" s="35"/>
      <c r="N32" s="47"/>
    </row>
    <row r="33" spans="1:14" s="50" customFormat="1" ht="47.25" x14ac:dyDescent="0.25">
      <c r="A33" s="18"/>
      <c r="B33" s="53"/>
      <c r="C33" s="53"/>
      <c r="D33" s="53"/>
      <c r="E33" s="53"/>
      <c r="F33" s="52"/>
      <c r="G33" s="54" t="s">
        <v>105</v>
      </c>
      <c r="H33" s="59" t="s">
        <v>106</v>
      </c>
      <c r="I33" s="52"/>
      <c r="J33" s="34">
        <v>58000000</v>
      </c>
      <c r="K33" s="34"/>
      <c r="L33" s="34">
        <f t="shared" si="0"/>
        <v>58000000</v>
      </c>
      <c r="M33" s="35"/>
      <c r="N33" s="51"/>
    </row>
    <row r="34" spans="1:14" s="55" customFormat="1" ht="15.75" x14ac:dyDescent="0.25">
      <c r="A34" s="18"/>
      <c r="B34" s="58"/>
      <c r="C34" s="58"/>
      <c r="D34" s="58"/>
      <c r="E34" s="58"/>
      <c r="F34" s="57"/>
      <c r="G34" s="60" t="s">
        <v>26</v>
      </c>
      <c r="H34" s="59"/>
      <c r="I34" s="61">
        <v>500</v>
      </c>
      <c r="J34" s="34">
        <v>58000000</v>
      </c>
      <c r="K34" s="34"/>
      <c r="L34" s="34">
        <f t="shared" si="0"/>
        <v>58000000</v>
      </c>
      <c r="M34" s="35"/>
      <c r="N34" s="56"/>
    </row>
    <row r="35" spans="1:14" ht="47.25" x14ac:dyDescent="0.25">
      <c r="A35" s="18"/>
      <c r="B35" s="68" t="s">
        <v>51</v>
      </c>
      <c r="C35" s="68"/>
      <c r="D35" s="68"/>
      <c r="E35" s="68"/>
      <c r="F35" s="69"/>
      <c r="G35" s="24" t="s">
        <v>50</v>
      </c>
      <c r="H35" s="23" t="s">
        <v>49</v>
      </c>
      <c r="I35" s="22" t="s">
        <v>0</v>
      </c>
      <c r="J35" s="30">
        <v>4000000</v>
      </c>
      <c r="K35" s="30"/>
      <c r="L35" s="30">
        <f t="shared" si="0"/>
        <v>4000000</v>
      </c>
      <c r="M35" s="31">
        <v>4000000</v>
      </c>
      <c r="N35" s="14"/>
    </row>
    <row r="36" spans="1:14" ht="47.25" x14ac:dyDescent="0.25">
      <c r="A36" s="18"/>
      <c r="B36" s="66" t="s">
        <v>48</v>
      </c>
      <c r="C36" s="66"/>
      <c r="D36" s="66"/>
      <c r="E36" s="66"/>
      <c r="F36" s="67"/>
      <c r="G36" s="21" t="s">
        <v>47</v>
      </c>
      <c r="H36" s="20" t="s">
        <v>46</v>
      </c>
      <c r="I36" s="19" t="s">
        <v>0</v>
      </c>
      <c r="J36" s="32">
        <v>4000000</v>
      </c>
      <c r="K36" s="32"/>
      <c r="L36" s="32">
        <f t="shared" si="0"/>
        <v>4000000</v>
      </c>
      <c r="M36" s="33">
        <v>4000000</v>
      </c>
      <c r="N36" s="14"/>
    </row>
    <row r="37" spans="1:14" ht="63" x14ac:dyDescent="0.25">
      <c r="A37" s="18"/>
      <c r="B37" s="64" t="s">
        <v>45</v>
      </c>
      <c r="C37" s="64"/>
      <c r="D37" s="64"/>
      <c r="E37" s="64"/>
      <c r="F37" s="65"/>
      <c r="G37" s="17" t="s">
        <v>44</v>
      </c>
      <c r="H37" s="16" t="s">
        <v>43</v>
      </c>
      <c r="I37" s="15" t="s">
        <v>0</v>
      </c>
      <c r="J37" s="34">
        <v>4000000</v>
      </c>
      <c r="K37" s="34"/>
      <c r="L37" s="34">
        <f t="shared" si="0"/>
        <v>4000000</v>
      </c>
      <c r="M37" s="35">
        <v>4000000</v>
      </c>
      <c r="N37" s="14"/>
    </row>
    <row r="38" spans="1:14" ht="31.5" x14ac:dyDescent="0.25">
      <c r="A38" s="18"/>
      <c r="B38" s="64">
        <v>200</v>
      </c>
      <c r="C38" s="64"/>
      <c r="D38" s="64"/>
      <c r="E38" s="64"/>
      <c r="F38" s="65"/>
      <c r="G38" s="17" t="s">
        <v>2</v>
      </c>
      <c r="H38" s="16" t="s">
        <v>0</v>
      </c>
      <c r="I38" s="15">
        <v>200</v>
      </c>
      <c r="J38" s="34">
        <v>450000</v>
      </c>
      <c r="K38" s="34"/>
      <c r="L38" s="34">
        <f t="shared" si="0"/>
        <v>450000</v>
      </c>
      <c r="M38" s="35">
        <v>450000</v>
      </c>
      <c r="N38" s="14"/>
    </row>
    <row r="39" spans="1:14" ht="47.25" x14ac:dyDescent="0.25">
      <c r="A39" s="18"/>
      <c r="B39" s="64">
        <v>600</v>
      </c>
      <c r="C39" s="64"/>
      <c r="D39" s="64"/>
      <c r="E39" s="64"/>
      <c r="F39" s="65"/>
      <c r="G39" s="17" t="s">
        <v>42</v>
      </c>
      <c r="H39" s="16" t="s">
        <v>0</v>
      </c>
      <c r="I39" s="15">
        <v>600</v>
      </c>
      <c r="J39" s="34">
        <v>3550000</v>
      </c>
      <c r="K39" s="34"/>
      <c r="L39" s="34">
        <f t="shared" si="0"/>
        <v>3550000</v>
      </c>
      <c r="M39" s="35">
        <v>3550000</v>
      </c>
      <c r="N39" s="14"/>
    </row>
    <row r="40" spans="1:14" ht="47.25" hidden="1" x14ac:dyDescent="0.25">
      <c r="A40" s="18"/>
      <c r="B40" s="68" t="s">
        <v>41</v>
      </c>
      <c r="C40" s="68"/>
      <c r="D40" s="68"/>
      <c r="E40" s="68"/>
      <c r="F40" s="69"/>
      <c r="G40" s="24" t="s">
        <v>40</v>
      </c>
      <c r="H40" s="23" t="s">
        <v>39</v>
      </c>
      <c r="I40" s="22" t="s">
        <v>0</v>
      </c>
      <c r="J40" s="30" t="s">
        <v>0</v>
      </c>
      <c r="K40" s="30"/>
      <c r="L40" s="30" t="e">
        <f t="shared" si="0"/>
        <v>#VALUE!</v>
      </c>
      <c r="M40" s="31" t="s">
        <v>0</v>
      </c>
      <c r="N40" s="14"/>
    </row>
    <row r="41" spans="1:14" ht="63" hidden="1" x14ac:dyDescent="0.25">
      <c r="A41" s="18"/>
      <c r="B41" s="66" t="s">
        <v>38</v>
      </c>
      <c r="C41" s="66"/>
      <c r="D41" s="66"/>
      <c r="E41" s="66"/>
      <c r="F41" s="67"/>
      <c r="G41" s="21" t="s">
        <v>37</v>
      </c>
      <c r="H41" s="20" t="s">
        <v>36</v>
      </c>
      <c r="I41" s="19" t="s">
        <v>0</v>
      </c>
      <c r="J41" s="42">
        <f>-87111186+87111186</f>
        <v>0</v>
      </c>
      <c r="K41" s="42"/>
      <c r="L41" s="42">
        <f t="shared" si="0"/>
        <v>0</v>
      </c>
      <c r="M41" s="33" t="s">
        <v>0</v>
      </c>
      <c r="N41" s="14"/>
    </row>
    <row r="42" spans="1:14" ht="47.25" hidden="1" x14ac:dyDescent="0.25">
      <c r="A42" s="18"/>
      <c r="B42" s="64" t="s">
        <v>35</v>
      </c>
      <c r="C42" s="64"/>
      <c r="D42" s="64"/>
      <c r="E42" s="64"/>
      <c r="F42" s="65"/>
      <c r="G42" s="17" t="s">
        <v>34</v>
      </c>
      <c r="H42" s="16" t="s">
        <v>33</v>
      </c>
      <c r="I42" s="15" t="s">
        <v>0</v>
      </c>
      <c r="J42" s="43">
        <f>-87111186+87111186</f>
        <v>0</v>
      </c>
      <c r="K42" s="43"/>
      <c r="L42" s="43">
        <f t="shared" si="0"/>
        <v>0</v>
      </c>
      <c r="M42" s="35" t="s">
        <v>0</v>
      </c>
      <c r="N42" s="14"/>
    </row>
    <row r="43" spans="1:14" ht="15.75" hidden="1" x14ac:dyDescent="0.25">
      <c r="A43" s="18"/>
      <c r="B43" s="64">
        <v>500</v>
      </c>
      <c r="C43" s="64"/>
      <c r="D43" s="64"/>
      <c r="E43" s="64"/>
      <c r="F43" s="65"/>
      <c r="G43" s="17" t="s">
        <v>26</v>
      </c>
      <c r="H43" s="16" t="s">
        <v>0</v>
      </c>
      <c r="I43" s="15">
        <v>500</v>
      </c>
      <c r="J43" s="43">
        <f>-87111186+87111186</f>
        <v>0</v>
      </c>
      <c r="K43" s="43"/>
      <c r="L43" s="43">
        <f t="shared" si="0"/>
        <v>0</v>
      </c>
      <c r="M43" s="35" t="s">
        <v>0</v>
      </c>
      <c r="N43" s="14"/>
    </row>
    <row r="44" spans="1:14" ht="47.25" hidden="1" x14ac:dyDescent="0.25">
      <c r="A44" s="18"/>
      <c r="B44" s="66" t="s">
        <v>32</v>
      </c>
      <c r="C44" s="66"/>
      <c r="D44" s="66"/>
      <c r="E44" s="66"/>
      <c r="F44" s="67"/>
      <c r="G44" s="21" t="s">
        <v>31</v>
      </c>
      <c r="H44" s="20" t="s">
        <v>30</v>
      </c>
      <c r="I44" s="19" t="s">
        <v>0</v>
      </c>
      <c r="J44" s="42">
        <f>87111186-87111186</f>
        <v>0</v>
      </c>
      <c r="K44" s="42"/>
      <c r="L44" s="42">
        <f t="shared" si="0"/>
        <v>0</v>
      </c>
      <c r="M44" s="33" t="s">
        <v>0</v>
      </c>
      <c r="N44" s="14"/>
    </row>
    <row r="45" spans="1:14" ht="78.75" hidden="1" x14ac:dyDescent="0.25">
      <c r="A45" s="18"/>
      <c r="B45" s="64" t="s">
        <v>29</v>
      </c>
      <c r="C45" s="64"/>
      <c r="D45" s="64"/>
      <c r="E45" s="64"/>
      <c r="F45" s="65"/>
      <c r="G45" s="17" t="s">
        <v>28</v>
      </c>
      <c r="H45" s="16" t="s">
        <v>27</v>
      </c>
      <c r="I45" s="15" t="s">
        <v>0</v>
      </c>
      <c r="J45" s="43">
        <f>87111186-87111186</f>
        <v>0</v>
      </c>
      <c r="K45" s="43"/>
      <c r="L45" s="43">
        <f t="shared" si="0"/>
        <v>0</v>
      </c>
      <c r="M45" s="35" t="s">
        <v>0</v>
      </c>
      <c r="N45" s="14"/>
    </row>
    <row r="46" spans="1:14" ht="15.75" hidden="1" x14ac:dyDescent="0.25">
      <c r="A46" s="18"/>
      <c r="B46" s="64">
        <v>500</v>
      </c>
      <c r="C46" s="64"/>
      <c r="D46" s="64"/>
      <c r="E46" s="64"/>
      <c r="F46" s="65"/>
      <c r="G46" s="17" t="s">
        <v>26</v>
      </c>
      <c r="H46" s="16" t="s">
        <v>0</v>
      </c>
      <c r="I46" s="15">
        <v>500</v>
      </c>
      <c r="J46" s="43">
        <f>87111186-87111186</f>
        <v>0</v>
      </c>
      <c r="K46" s="43"/>
      <c r="L46" s="43">
        <f t="shared" si="0"/>
        <v>0</v>
      </c>
      <c r="M46" s="35" t="s">
        <v>0</v>
      </c>
      <c r="N46" s="14"/>
    </row>
    <row r="47" spans="1:14" ht="66.75" customHeight="1" x14ac:dyDescent="0.25">
      <c r="A47" s="18"/>
      <c r="B47" s="68" t="s">
        <v>25</v>
      </c>
      <c r="C47" s="68"/>
      <c r="D47" s="68"/>
      <c r="E47" s="68"/>
      <c r="F47" s="69"/>
      <c r="G47" s="24" t="s">
        <v>24</v>
      </c>
      <c r="H47" s="23" t="s">
        <v>23</v>
      </c>
      <c r="I47" s="22" t="s">
        <v>0</v>
      </c>
      <c r="J47" s="30" t="s">
        <v>0</v>
      </c>
      <c r="K47" s="30"/>
      <c r="L47" s="30"/>
      <c r="M47" s="31" t="s">
        <v>0</v>
      </c>
      <c r="N47" s="14"/>
    </row>
    <row r="48" spans="1:14" ht="47.25" x14ac:dyDescent="0.25">
      <c r="A48" s="18"/>
      <c r="B48" s="66" t="s">
        <v>22</v>
      </c>
      <c r="C48" s="66"/>
      <c r="D48" s="66"/>
      <c r="E48" s="66"/>
      <c r="F48" s="67"/>
      <c r="G48" s="21" t="s">
        <v>21</v>
      </c>
      <c r="H48" s="20" t="s">
        <v>20</v>
      </c>
      <c r="I48" s="19" t="s">
        <v>0</v>
      </c>
      <c r="J48" s="32" t="s">
        <v>0</v>
      </c>
      <c r="K48" s="32"/>
      <c r="L48" s="32"/>
      <c r="M48" s="33" t="s">
        <v>0</v>
      </c>
      <c r="N48" s="14"/>
    </row>
    <row r="49" spans="1:14" ht="51" customHeight="1" x14ac:dyDescent="0.25">
      <c r="A49" s="18"/>
      <c r="B49" s="64" t="s">
        <v>19</v>
      </c>
      <c r="C49" s="64"/>
      <c r="D49" s="64"/>
      <c r="E49" s="64"/>
      <c r="F49" s="65"/>
      <c r="G49" s="17" t="s">
        <v>18</v>
      </c>
      <c r="H49" s="16" t="s">
        <v>17</v>
      </c>
      <c r="I49" s="15" t="s">
        <v>0</v>
      </c>
      <c r="J49" s="34" t="s">
        <v>0</v>
      </c>
      <c r="K49" s="34"/>
      <c r="L49" s="34"/>
      <c r="M49" s="35" t="s">
        <v>0</v>
      </c>
      <c r="N49" s="14"/>
    </row>
    <row r="50" spans="1:14" ht="31.5" x14ac:dyDescent="0.25">
      <c r="A50" s="18"/>
      <c r="B50" s="64">
        <v>200</v>
      </c>
      <c r="C50" s="64"/>
      <c r="D50" s="64"/>
      <c r="E50" s="64"/>
      <c r="F50" s="65"/>
      <c r="G50" s="17" t="s">
        <v>2</v>
      </c>
      <c r="H50" s="16" t="s">
        <v>0</v>
      </c>
      <c r="I50" s="15">
        <v>200</v>
      </c>
      <c r="J50" s="34">
        <v>868746</v>
      </c>
      <c r="K50" s="34"/>
      <c r="L50" s="34">
        <f t="shared" si="0"/>
        <v>868746</v>
      </c>
      <c r="M50" s="35" t="s">
        <v>0</v>
      </c>
      <c r="N50" s="14"/>
    </row>
    <row r="51" spans="1:14" ht="15.75" x14ac:dyDescent="0.25">
      <c r="A51" s="18"/>
      <c r="B51" s="64">
        <v>800</v>
      </c>
      <c r="C51" s="64"/>
      <c r="D51" s="64"/>
      <c r="E51" s="64"/>
      <c r="F51" s="65"/>
      <c r="G51" s="17" t="s">
        <v>10</v>
      </c>
      <c r="H51" s="16" t="s">
        <v>0</v>
      </c>
      <c r="I51" s="15">
        <v>800</v>
      </c>
      <c r="J51" s="34">
        <v>-868746</v>
      </c>
      <c r="K51" s="34"/>
      <c r="L51" s="34">
        <f t="shared" si="0"/>
        <v>-868746</v>
      </c>
      <c r="M51" s="35" t="s">
        <v>0</v>
      </c>
      <c r="N51" s="14"/>
    </row>
    <row r="52" spans="1:14" ht="15.75" x14ac:dyDescent="0.25">
      <c r="A52" s="18"/>
      <c r="B52" s="68" t="s">
        <v>16</v>
      </c>
      <c r="C52" s="68"/>
      <c r="D52" s="68"/>
      <c r="E52" s="68"/>
      <c r="F52" s="69"/>
      <c r="G52" s="24" t="s">
        <v>15</v>
      </c>
      <c r="H52" s="23" t="s">
        <v>14</v>
      </c>
      <c r="I52" s="22" t="s">
        <v>0</v>
      </c>
      <c r="J52" s="30">
        <v>14025932</v>
      </c>
      <c r="K52" s="30"/>
      <c r="L52" s="30">
        <f t="shared" si="0"/>
        <v>14025932</v>
      </c>
      <c r="M52" s="31">
        <v>4241932</v>
      </c>
      <c r="N52" s="14"/>
    </row>
    <row r="53" spans="1:14" ht="15.75" x14ac:dyDescent="0.25">
      <c r="A53" s="18"/>
      <c r="B53" s="66" t="s">
        <v>16</v>
      </c>
      <c r="C53" s="66"/>
      <c r="D53" s="66"/>
      <c r="E53" s="66"/>
      <c r="F53" s="67"/>
      <c r="G53" s="21" t="s">
        <v>15</v>
      </c>
      <c r="H53" s="20" t="s">
        <v>14</v>
      </c>
      <c r="I53" s="19" t="s">
        <v>0</v>
      </c>
      <c r="J53" s="32">
        <v>14025932</v>
      </c>
      <c r="K53" s="32"/>
      <c r="L53" s="32">
        <f t="shared" si="0"/>
        <v>14025932</v>
      </c>
      <c r="M53" s="33">
        <v>4241932</v>
      </c>
      <c r="N53" s="14"/>
    </row>
    <row r="54" spans="1:14" ht="15.75" x14ac:dyDescent="0.25">
      <c r="A54" s="18"/>
      <c r="B54" s="64" t="s">
        <v>13</v>
      </c>
      <c r="C54" s="64"/>
      <c r="D54" s="64"/>
      <c r="E54" s="64"/>
      <c r="F54" s="65"/>
      <c r="G54" s="17" t="s">
        <v>12</v>
      </c>
      <c r="H54" s="16" t="s">
        <v>11</v>
      </c>
      <c r="I54" s="15" t="s">
        <v>0</v>
      </c>
      <c r="J54" s="34">
        <v>3791932</v>
      </c>
      <c r="K54" s="34"/>
      <c r="L54" s="34">
        <f t="shared" si="0"/>
        <v>3791932</v>
      </c>
      <c r="M54" s="35">
        <v>3791932</v>
      </c>
      <c r="N54" s="14"/>
    </row>
    <row r="55" spans="1:14" ht="31.5" x14ac:dyDescent="0.25">
      <c r="A55" s="18"/>
      <c r="B55" s="64">
        <v>200</v>
      </c>
      <c r="C55" s="64"/>
      <c r="D55" s="64"/>
      <c r="E55" s="64"/>
      <c r="F55" s="65"/>
      <c r="G55" s="17" t="s">
        <v>2</v>
      </c>
      <c r="H55" s="16" t="s">
        <v>0</v>
      </c>
      <c r="I55" s="15">
        <v>200</v>
      </c>
      <c r="J55" s="34">
        <v>3449932</v>
      </c>
      <c r="K55" s="34"/>
      <c r="L55" s="34">
        <f t="shared" si="0"/>
        <v>3449932</v>
      </c>
      <c r="M55" s="35">
        <v>3449932</v>
      </c>
      <c r="N55" s="14"/>
    </row>
    <row r="56" spans="1:14" ht="15.75" x14ac:dyDescent="0.25">
      <c r="A56" s="18"/>
      <c r="B56" s="64">
        <v>800</v>
      </c>
      <c r="C56" s="64"/>
      <c r="D56" s="64"/>
      <c r="E56" s="64"/>
      <c r="F56" s="65"/>
      <c r="G56" s="17" t="s">
        <v>10</v>
      </c>
      <c r="H56" s="16" t="s">
        <v>0</v>
      </c>
      <c r="I56" s="15">
        <v>800</v>
      </c>
      <c r="J56" s="34">
        <v>342000</v>
      </c>
      <c r="K56" s="34"/>
      <c r="L56" s="34">
        <f t="shared" si="0"/>
        <v>342000</v>
      </c>
      <c r="M56" s="35">
        <v>342000</v>
      </c>
      <c r="N56" s="14"/>
    </row>
    <row r="57" spans="1:14" ht="31.5" x14ac:dyDescent="0.25">
      <c r="A57" s="18"/>
      <c r="B57" s="64" t="s">
        <v>9</v>
      </c>
      <c r="C57" s="64"/>
      <c r="D57" s="64"/>
      <c r="E57" s="64"/>
      <c r="F57" s="65"/>
      <c r="G57" s="17" t="s">
        <v>8</v>
      </c>
      <c r="H57" s="16" t="s">
        <v>7</v>
      </c>
      <c r="I57" s="15" t="s">
        <v>0</v>
      </c>
      <c r="J57" s="34">
        <v>550000</v>
      </c>
      <c r="K57" s="34"/>
      <c r="L57" s="34">
        <f t="shared" si="0"/>
        <v>550000</v>
      </c>
      <c r="M57" s="35">
        <v>450000</v>
      </c>
      <c r="N57" s="14"/>
    </row>
    <row r="58" spans="1:14" ht="94.5" x14ac:dyDescent="0.25">
      <c r="A58" s="18"/>
      <c r="B58" s="64">
        <v>100</v>
      </c>
      <c r="C58" s="64"/>
      <c r="D58" s="64"/>
      <c r="E58" s="64"/>
      <c r="F58" s="65"/>
      <c r="G58" s="17" t="s">
        <v>6</v>
      </c>
      <c r="H58" s="16" t="s">
        <v>0</v>
      </c>
      <c r="I58" s="15">
        <v>100</v>
      </c>
      <c r="J58" s="34">
        <v>550000</v>
      </c>
      <c r="K58" s="34"/>
      <c r="L58" s="34">
        <f t="shared" si="0"/>
        <v>550000</v>
      </c>
      <c r="M58" s="35">
        <v>450000</v>
      </c>
      <c r="N58" s="14"/>
    </row>
    <row r="59" spans="1:14" ht="31.5" x14ac:dyDescent="0.25">
      <c r="A59" s="18"/>
      <c r="B59" s="64" t="s">
        <v>5</v>
      </c>
      <c r="C59" s="64"/>
      <c r="D59" s="64"/>
      <c r="E59" s="64"/>
      <c r="F59" s="65"/>
      <c r="G59" s="17" t="s">
        <v>4</v>
      </c>
      <c r="H59" s="16" t="s">
        <v>3</v>
      </c>
      <c r="I59" s="15" t="s">
        <v>0</v>
      </c>
      <c r="J59" s="34">
        <v>9684000</v>
      </c>
      <c r="K59" s="34"/>
      <c r="L59" s="34">
        <f t="shared" si="0"/>
        <v>9684000</v>
      </c>
      <c r="M59" s="35" t="s">
        <v>0</v>
      </c>
      <c r="N59" s="14"/>
    </row>
    <row r="60" spans="1:14" ht="31.5" x14ac:dyDescent="0.25">
      <c r="A60" s="18"/>
      <c r="B60" s="64">
        <v>200</v>
      </c>
      <c r="C60" s="64"/>
      <c r="D60" s="64"/>
      <c r="E60" s="64"/>
      <c r="F60" s="65"/>
      <c r="G60" s="17" t="s">
        <v>2</v>
      </c>
      <c r="H60" s="16" t="s">
        <v>0</v>
      </c>
      <c r="I60" s="15">
        <v>200</v>
      </c>
      <c r="J60" s="34">
        <v>9684000</v>
      </c>
      <c r="K60" s="34"/>
      <c r="L60" s="34">
        <f t="shared" si="0"/>
        <v>9684000</v>
      </c>
      <c r="M60" s="35" t="s">
        <v>0</v>
      </c>
      <c r="N60" s="14"/>
    </row>
    <row r="61" spans="1:14" ht="409.6" hidden="1" customHeight="1" x14ac:dyDescent="0.25">
      <c r="A61" s="13"/>
      <c r="B61" s="12"/>
      <c r="C61" s="11"/>
      <c r="D61" s="10"/>
      <c r="E61" s="10"/>
      <c r="F61" s="10"/>
      <c r="G61" s="9" t="s">
        <v>1</v>
      </c>
      <c r="H61" s="8" t="s">
        <v>0</v>
      </c>
      <c r="I61" s="7">
        <v>13292</v>
      </c>
      <c r="J61" s="36">
        <v>-341272450</v>
      </c>
      <c r="K61" s="36"/>
      <c r="L61" s="36">
        <f t="shared" si="0"/>
        <v>-341272450</v>
      </c>
      <c r="M61" s="36">
        <v>-4758068</v>
      </c>
      <c r="N61" s="2"/>
    </row>
    <row r="62" spans="1:14" ht="15" customHeight="1" x14ac:dyDescent="0.25">
      <c r="A62" s="2"/>
      <c r="B62" s="6"/>
      <c r="C62" s="6"/>
      <c r="D62" s="6"/>
      <c r="E62" s="6"/>
      <c r="F62" s="5"/>
      <c r="G62" s="37" t="s">
        <v>98</v>
      </c>
      <c r="H62" s="4"/>
      <c r="I62" s="3"/>
      <c r="J62" s="31">
        <f>-341272450+58000000</f>
        <v>-283272450</v>
      </c>
      <c r="K62" s="31"/>
      <c r="L62" s="31">
        <f t="shared" si="0"/>
        <v>-283272450</v>
      </c>
      <c r="M62" s="31">
        <v>-4758068</v>
      </c>
      <c r="N62" s="2"/>
    </row>
    <row r="63" spans="1:14" ht="15.75" x14ac:dyDescent="0.2">
      <c r="G63" s="38" t="s">
        <v>99</v>
      </c>
      <c r="H63" s="39"/>
      <c r="I63" s="40"/>
      <c r="J63" s="41">
        <f>341272450-58000000</f>
        <v>283272450</v>
      </c>
      <c r="K63" s="41"/>
      <c r="L63" s="41">
        <f t="shared" si="0"/>
        <v>283272450</v>
      </c>
      <c r="M63" s="41">
        <v>4758068</v>
      </c>
    </row>
    <row r="64" spans="1:14" ht="15.75" x14ac:dyDescent="0.2">
      <c r="G64" s="38" t="s">
        <v>100</v>
      </c>
      <c r="H64" s="39"/>
      <c r="I64" s="40"/>
      <c r="J64" s="41">
        <v>0</v>
      </c>
      <c r="K64" s="41"/>
      <c r="L64" s="41">
        <f t="shared" si="0"/>
        <v>0</v>
      </c>
      <c r="M64" s="41">
        <v>0</v>
      </c>
      <c r="N64" s="1" t="s">
        <v>109</v>
      </c>
    </row>
  </sheetData>
  <mergeCells count="52">
    <mergeCell ref="B13:F13"/>
    <mergeCell ref="B52:F52"/>
    <mergeCell ref="B44:F44"/>
    <mergeCell ref="B48:F48"/>
    <mergeCell ref="B45:F45"/>
    <mergeCell ref="B49:F49"/>
    <mergeCell ref="B39:F39"/>
    <mergeCell ref="B22:F22"/>
    <mergeCell ref="B26:F26"/>
    <mergeCell ref="B35:F35"/>
    <mergeCell ref="B40:F40"/>
    <mergeCell ref="B47:F47"/>
    <mergeCell ref="B37:F37"/>
    <mergeCell ref="B42:F42"/>
    <mergeCell ref="B17:F17"/>
    <mergeCell ref="B23:F23"/>
    <mergeCell ref="H1:M1"/>
    <mergeCell ref="H2:M2"/>
    <mergeCell ref="H3:M3"/>
    <mergeCell ref="G9:M9"/>
    <mergeCell ref="B12:F12"/>
    <mergeCell ref="G5:M5"/>
    <mergeCell ref="G6:M6"/>
    <mergeCell ref="G7:M7"/>
    <mergeCell ref="B24:F24"/>
    <mergeCell ref="B14:F14"/>
    <mergeCell ref="B18:F18"/>
    <mergeCell ref="B20:F20"/>
    <mergeCell ref="B16:F16"/>
    <mergeCell ref="B15:F15"/>
    <mergeCell ref="B19:F19"/>
    <mergeCell ref="B21:F21"/>
    <mergeCell ref="B25:F25"/>
    <mergeCell ref="B29:F29"/>
    <mergeCell ref="B53:F53"/>
    <mergeCell ref="B28:F28"/>
    <mergeCell ref="B58:F58"/>
    <mergeCell ref="B27:F27"/>
    <mergeCell ref="B36:F36"/>
    <mergeCell ref="B41:F41"/>
    <mergeCell ref="B30:F30"/>
    <mergeCell ref="B38:F38"/>
    <mergeCell ref="B60:F60"/>
    <mergeCell ref="B43:F43"/>
    <mergeCell ref="B46:F46"/>
    <mergeCell ref="B50:F50"/>
    <mergeCell ref="B51:F51"/>
    <mergeCell ref="B55:F55"/>
    <mergeCell ref="B56:F56"/>
    <mergeCell ref="B54:F54"/>
    <mergeCell ref="B57:F57"/>
    <mergeCell ref="B59:F59"/>
  </mergeCells>
  <printOptions horizontalCentered="1"/>
  <pageMargins left="0.59055118110236227" right="0.19685039370078741" top="0.78740157480314965" bottom="0.59055118110236227" header="0.39370078740157483" footer="0.51181102362204722"/>
  <pageSetup paperSize="9" fitToHeight="0" orientation="portrait" r:id="rId1"/>
  <headerFooter differentFirst="1" scaleWithDoc="0">
    <oddHeader>&amp;P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№5 Табл.№1</vt:lpstr>
      <vt:lpstr>Лист1</vt:lpstr>
      <vt:lpstr>'Приложение №5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user</cp:lastModifiedBy>
  <cp:lastPrinted>2015-07-03T10:31:31Z</cp:lastPrinted>
  <dcterms:created xsi:type="dcterms:W3CDTF">2015-06-04T05:53:21Z</dcterms:created>
  <dcterms:modified xsi:type="dcterms:W3CDTF">2015-07-10T11:12:37Z</dcterms:modified>
</cp:coreProperties>
</file>