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225" windowHeight="10530"/>
  </bookViews>
  <sheets>
    <sheet name="Приложение №29 Табл.№1" sheetId="2" r:id="rId1"/>
  </sheets>
  <definedNames>
    <definedName name="_xlnm.Print_Titles" localSheetId="0">'Приложение №29 Табл.№1'!$9:$9</definedName>
  </definedNames>
  <calcPr calcId="114210" fullCalcOnLoad="1"/>
</workbook>
</file>

<file path=xl/calcChain.xml><?xml version="1.0" encoding="utf-8"?>
<calcChain xmlns="http://schemas.openxmlformats.org/spreadsheetml/2006/main">
  <c r="F49" i="2"/>
  <c r="F48"/>
  <c r="F47"/>
  <c r="F46"/>
  <c r="F45"/>
  <c r="F44"/>
  <c r="F43"/>
  <c r="F42"/>
  <c r="F41"/>
  <c r="F40"/>
  <c r="F39"/>
  <c r="F38"/>
  <c r="F37"/>
  <c r="F36"/>
  <c r="F35"/>
  <c r="F34"/>
  <c r="F33"/>
  <c r="F32"/>
  <c r="F31"/>
</calcChain>
</file>

<file path=xl/sharedStrings.xml><?xml version="1.0" encoding="utf-8"?>
<sst xmlns="http://schemas.openxmlformats.org/spreadsheetml/2006/main" count="118" uniqueCount="39">
  <si>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</si>
  <si>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</si>
  <si>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</si>
  <si>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</si>
  <si>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</si>
  <si>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</si>
  <si>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</si>
  <si>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</si>
  <si>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</si>
  <si>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</si>
  <si>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</si>
  <si>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</si>
  <si>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</si>
  <si>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</si>
  <si>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</si>
  <si>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</si>
  <si>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</si>
  <si>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</si>
  <si>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</si>
  <si>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</si>
  <si>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2011  год    (руб.)</t>
  </si>
  <si>
    <t>Наименование</t>
  </si>
  <si>
    <t>иных межбюджетных трансфертов бюджетам муниципальных районов (городских округов) Ярославской области на 2011 год</t>
  </si>
  <si>
    <t>РАСПРЕДЕЛЕНИЕ</t>
  </si>
  <si>
    <t>3. Межбюджетные трансферты на реализацию ведомственной целевой программы "Развитие системы мер социальной поддержки населения Ярославской области"</t>
  </si>
  <si>
    <t>7. Межбюджетные трансферты на реализацию региональной адресной программы дополнительных мероприятий по снижению напряженности на рынке труда Ярославской области</t>
  </si>
  <si>
    <t>4. 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</si>
  <si>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11. Межбюджетные трансферты на финансирование дополнительных расходов, связанных с увеличением фонда оплаты труда работников сферы здравоохранения</t>
  </si>
  <si>
    <t>12. Межбюджетные трансферты на финансирование дополнительных расходов, связанных с увеличением фонда оплаты труда работников сферы культуры</t>
  </si>
  <si>
    <t>13. Межбюджетные трансферты на финансирование дополнительных расходов, связанных с увеличением фонда оплаты труда работников сферы образования</t>
  </si>
  <si>
    <t>14. Межбюджетные трансферты на финансирование дополнительных расходов, связанных с увеличением фонда оплаты труда работников сферы молодежной политики, физической культуры и спорта</t>
  </si>
  <si>
    <t>15. Межбюджетные трансферты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</si>
  <si>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16. Межбюджетные трансферты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</si>
  <si>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19. Межбюджетные трансферты на реализацию региональной программы "Социальная поддержка пожилых граждан в Ярославской области" в сфере культуры</t>
  </si>
  <si>
    <t>18. 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</si>
  <si>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Приложение 14</t>
  </si>
  <si>
    <t>к Закону Ярославской области</t>
  </si>
  <si>
    <t xml:space="preserve">17. Межбюджетные трансферты на предоставление грантов муниципальным районам в зависимости от результатов работы агропромышленного комплекса Ярославской области </t>
  </si>
  <si>
    <t>от 30.06.2011 № 21-з</t>
  </si>
</sst>
</file>

<file path=xl/styles.xml><?xml version="1.0" encoding="utf-8"?>
<styleSheet xmlns="http://schemas.openxmlformats.org/spreadsheetml/2006/main">
  <numFmts count="1">
    <numFmt numFmtId="164" formatCode="#,##0;[Red]\-#,##0;\ "/>
  </numFmts>
  <fonts count="10">
    <font>
      <sz val="10"/>
      <color theme="1"/>
      <name val="Arial Cyr"/>
      <family val="2"/>
      <charset val="204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Font="1" applyFill="1" applyBorder="1" applyProtection="1">
      <protection hidden="1"/>
    </xf>
    <xf numFmtId="0" fontId="5" fillId="0" borderId="0" xfId="1" applyFont="1" applyFill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4" xfId="1" applyFill="1" applyBorder="1" applyProtection="1">
      <protection hidden="1"/>
    </xf>
    <xf numFmtId="0" fontId="6" fillId="0" borderId="0" xfId="1" applyFont="1" applyFill="1" applyProtection="1">
      <protection hidden="1"/>
    </xf>
    <xf numFmtId="0" fontId="7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/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0" xfId="1" applyNumberFormat="1" applyFill="1"/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0"/>
  <sheetViews>
    <sheetView showGridLines="0" tabSelected="1" zoomScaleNormal="100" zoomScaleSheetLayoutView="100" workbookViewId="0">
      <selection activeCell="F5" sqref="F5"/>
    </sheetView>
  </sheetViews>
  <sheetFormatPr defaultRowHeight="12.75"/>
  <cols>
    <col min="1" max="1" width="0.140625" style="12" customWidth="1"/>
    <col min="2" max="4" width="0" style="12" hidden="1" customWidth="1"/>
    <col min="5" max="5" width="68.28515625" style="12" customWidth="1"/>
    <col min="6" max="6" width="15.7109375" style="12" customWidth="1"/>
    <col min="7" max="7" width="0" style="12" hidden="1" customWidth="1"/>
    <col min="8" max="8" width="18.28515625" style="12" customWidth="1"/>
    <col min="9" max="16384" width="9.140625" style="12"/>
  </cols>
  <sheetData>
    <row r="1" spans="1:7" s="19" customFormat="1" ht="18.75" customHeight="1">
      <c r="A1" s="15"/>
      <c r="B1" s="16"/>
      <c r="C1" s="16"/>
      <c r="D1" s="16"/>
      <c r="E1" s="17"/>
      <c r="F1" s="18" t="s">
        <v>35</v>
      </c>
      <c r="G1" s="16"/>
    </row>
    <row r="2" spans="1:7" s="19" customFormat="1" ht="18.75" customHeight="1">
      <c r="A2" s="15"/>
      <c r="B2" s="16"/>
      <c r="C2" s="16"/>
      <c r="D2" s="16"/>
      <c r="E2" s="17"/>
      <c r="F2" s="18" t="s">
        <v>36</v>
      </c>
      <c r="G2" s="16"/>
    </row>
    <row r="3" spans="1:7" s="19" customFormat="1" ht="18.75" customHeight="1">
      <c r="A3" s="15"/>
      <c r="B3" s="20"/>
      <c r="C3" s="20"/>
      <c r="D3" s="20"/>
      <c r="E3" s="20"/>
      <c r="F3" s="18" t="s">
        <v>38</v>
      </c>
      <c r="G3" s="16"/>
    </row>
    <row r="4" spans="1:7" ht="18.75" hidden="1" customHeight="1">
      <c r="A4" s="5"/>
      <c r="B4" s="10"/>
      <c r="C4" s="10"/>
      <c r="D4" s="10"/>
      <c r="E4" s="10"/>
      <c r="F4" s="11"/>
      <c r="G4" s="11"/>
    </row>
    <row r="5" spans="1:7" ht="18.75" customHeight="1">
      <c r="A5" s="5"/>
      <c r="B5" s="10"/>
      <c r="C5" s="10"/>
      <c r="D5" s="10"/>
      <c r="E5" s="10"/>
      <c r="F5" s="11"/>
      <c r="G5" s="11"/>
    </row>
    <row r="6" spans="1:7" ht="18.75" customHeight="1">
      <c r="A6" s="5"/>
      <c r="B6" s="5"/>
      <c r="C6" s="5"/>
      <c r="D6" s="5"/>
      <c r="E6" s="26" t="s">
        <v>23</v>
      </c>
      <c r="F6" s="26"/>
      <c r="G6" s="11"/>
    </row>
    <row r="7" spans="1:7" ht="50.25" customHeight="1">
      <c r="A7" s="9"/>
      <c r="B7" s="8"/>
      <c r="C7" s="8"/>
      <c r="D7" s="8"/>
      <c r="E7" s="25" t="s">
        <v>22</v>
      </c>
      <c r="F7" s="25"/>
      <c r="G7" s="11"/>
    </row>
    <row r="8" spans="1:7" ht="18.75" customHeight="1">
      <c r="A8" s="5"/>
      <c r="B8" s="5"/>
      <c r="C8" s="5"/>
      <c r="D8" s="5"/>
      <c r="E8" s="7"/>
      <c r="F8" s="11"/>
      <c r="G8" s="11"/>
    </row>
    <row r="9" spans="1:7" ht="36" customHeight="1">
      <c r="A9" s="5"/>
      <c r="B9" s="6"/>
      <c r="C9" s="6"/>
      <c r="D9" s="6"/>
      <c r="E9" s="6" t="s">
        <v>21</v>
      </c>
      <c r="F9" s="6" t="s">
        <v>20</v>
      </c>
      <c r="G9" s="11"/>
    </row>
    <row r="10" spans="1:7" ht="47.25">
      <c r="A10" s="4"/>
      <c r="B10" s="23">
        <v>5140102</v>
      </c>
      <c r="C10" s="23"/>
      <c r="D10" s="24"/>
      <c r="E10" s="1" t="s">
        <v>24</v>
      </c>
      <c r="F10" s="13">
        <v>16959500</v>
      </c>
      <c r="G10" s="14"/>
    </row>
    <row r="11" spans="1:7" ht="18.75" customHeight="1">
      <c r="A11" s="4"/>
      <c r="B11" s="3">
        <v>5140102</v>
      </c>
      <c r="C11" s="3"/>
      <c r="D11" s="3">
        <v>20100</v>
      </c>
      <c r="E11" s="3" t="s">
        <v>19</v>
      </c>
      <c r="F11" s="2">
        <v>4951000</v>
      </c>
      <c r="G11" s="14"/>
    </row>
    <row r="12" spans="1:7" ht="18.75" customHeight="1">
      <c r="A12" s="4"/>
      <c r="B12" s="3">
        <v>5140102</v>
      </c>
      <c r="C12" s="3"/>
      <c r="D12" s="3">
        <v>20200</v>
      </c>
      <c r="E12" s="3" t="s">
        <v>18</v>
      </c>
      <c r="F12" s="2">
        <v>1679000</v>
      </c>
      <c r="G12" s="14"/>
    </row>
    <row r="13" spans="1:7" ht="18.75" customHeight="1">
      <c r="A13" s="4"/>
      <c r="B13" s="3">
        <v>5140102</v>
      </c>
      <c r="C13" s="3"/>
      <c r="D13" s="3">
        <v>20300</v>
      </c>
      <c r="E13" s="3" t="s">
        <v>17</v>
      </c>
      <c r="F13" s="2">
        <v>1075000</v>
      </c>
      <c r="G13" s="14"/>
    </row>
    <row r="14" spans="1:7" ht="18.75" customHeight="1">
      <c r="A14" s="4"/>
      <c r="B14" s="3">
        <v>5140102</v>
      </c>
      <c r="C14" s="3"/>
      <c r="D14" s="3">
        <v>30100</v>
      </c>
      <c r="E14" s="3" t="s">
        <v>16</v>
      </c>
      <c r="F14" s="2">
        <v>483000</v>
      </c>
      <c r="G14" s="14"/>
    </row>
    <row r="15" spans="1:7" ht="18.75" customHeight="1">
      <c r="A15" s="4"/>
      <c r="B15" s="3">
        <v>5140102</v>
      </c>
      <c r="C15" s="3"/>
      <c r="D15" s="3">
        <v>30200</v>
      </c>
      <c r="E15" s="3" t="s">
        <v>15</v>
      </c>
      <c r="F15" s="2">
        <v>781000</v>
      </c>
      <c r="G15" s="14"/>
    </row>
    <row r="16" spans="1:7" ht="18.75" customHeight="1">
      <c r="A16" s="4"/>
      <c r="B16" s="3">
        <v>5140102</v>
      </c>
      <c r="C16" s="3"/>
      <c r="D16" s="3">
        <v>30300</v>
      </c>
      <c r="E16" s="3" t="s">
        <v>14</v>
      </c>
      <c r="F16" s="2">
        <v>1143000</v>
      </c>
      <c r="G16" s="14"/>
    </row>
    <row r="17" spans="1:8" ht="18.75" customHeight="1">
      <c r="A17" s="4"/>
      <c r="B17" s="3">
        <v>5140102</v>
      </c>
      <c r="C17" s="3"/>
      <c r="D17" s="3">
        <v>30400</v>
      </c>
      <c r="E17" s="3" t="s">
        <v>13</v>
      </c>
      <c r="F17" s="2">
        <v>1110000</v>
      </c>
      <c r="G17" s="14"/>
    </row>
    <row r="18" spans="1:8" ht="18.75" customHeight="1">
      <c r="A18" s="4"/>
      <c r="B18" s="3">
        <v>5140102</v>
      </c>
      <c r="C18" s="3"/>
      <c r="D18" s="3">
        <v>30500</v>
      </c>
      <c r="E18" s="3" t="s">
        <v>12</v>
      </c>
      <c r="F18" s="2">
        <v>236000</v>
      </c>
      <c r="G18" s="14"/>
    </row>
    <row r="19" spans="1:8" ht="18.75" customHeight="1">
      <c r="A19" s="4"/>
      <c r="B19" s="3">
        <v>5140102</v>
      </c>
      <c r="C19" s="3"/>
      <c r="D19" s="3">
        <v>30600</v>
      </c>
      <c r="E19" s="3" t="s">
        <v>11</v>
      </c>
      <c r="F19" s="2">
        <v>346500</v>
      </c>
      <c r="G19" s="14"/>
    </row>
    <row r="20" spans="1:8" ht="18.75" customHeight="1">
      <c r="A20" s="4"/>
      <c r="B20" s="3">
        <v>5140102</v>
      </c>
      <c r="C20" s="3"/>
      <c r="D20" s="3">
        <v>30700</v>
      </c>
      <c r="E20" s="3" t="s">
        <v>10</v>
      </c>
      <c r="F20" s="2">
        <v>257000</v>
      </c>
      <c r="G20" s="14"/>
    </row>
    <row r="21" spans="1:8" ht="18.75" customHeight="1">
      <c r="A21" s="4"/>
      <c r="B21" s="3">
        <v>5140102</v>
      </c>
      <c r="C21" s="3"/>
      <c r="D21" s="3">
        <v>30800</v>
      </c>
      <c r="E21" s="3" t="s">
        <v>9</v>
      </c>
      <c r="F21" s="2">
        <v>820000</v>
      </c>
      <c r="G21" s="14"/>
    </row>
    <row r="22" spans="1:8" ht="18.75" customHeight="1">
      <c r="A22" s="4"/>
      <c r="B22" s="3">
        <v>5140102</v>
      </c>
      <c r="C22" s="3"/>
      <c r="D22" s="3">
        <v>30900</v>
      </c>
      <c r="E22" s="3" t="s">
        <v>8</v>
      </c>
      <c r="F22" s="2">
        <v>936000</v>
      </c>
      <c r="G22" s="14"/>
    </row>
    <row r="23" spans="1:8" ht="18.75" customHeight="1">
      <c r="A23" s="4"/>
      <c r="B23" s="3">
        <v>5140102</v>
      </c>
      <c r="C23" s="3"/>
      <c r="D23" s="3">
        <v>31000</v>
      </c>
      <c r="E23" s="3" t="s">
        <v>7</v>
      </c>
      <c r="F23" s="2">
        <v>665000</v>
      </c>
      <c r="G23" s="14"/>
    </row>
    <row r="24" spans="1:8" ht="18.75" customHeight="1">
      <c r="A24" s="4"/>
      <c r="B24" s="3">
        <v>5140102</v>
      </c>
      <c r="C24" s="3"/>
      <c r="D24" s="3">
        <v>31100</v>
      </c>
      <c r="E24" s="3" t="s">
        <v>6</v>
      </c>
      <c r="F24" s="2">
        <v>286000</v>
      </c>
      <c r="G24" s="14"/>
    </row>
    <row r="25" spans="1:8" ht="18.75" customHeight="1">
      <c r="A25" s="4"/>
      <c r="B25" s="3">
        <v>5140102</v>
      </c>
      <c r="C25" s="3"/>
      <c r="D25" s="3">
        <v>31200</v>
      </c>
      <c r="E25" s="3" t="s">
        <v>5</v>
      </c>
      <c r="F25" s="2">
        <v>314000</v>
      </c>
      <c r="G25" s="14"/>
    </row>
    <row r="26" spans="1:8" ht="18.75" customHeight="1">
      <c r="A26" s="4"/>
      <c r="B26" s="3">
        <v>5140102</v>
      </c>
      <c r="C26" s="3"/>
      <c r="D26" s="3">
        <v>31300</v>
      </c>
      <c r="E26" s="3" t="s">
        <v>4</v>
      </c>
      <c r="F26" s="2">
        <v>393000</v>
      </c>
      <c r="G26" s="14"/>
    </row>
    <row r="27" spans="1:8" ht="18.75" customHeight="1">
      <c r="A27" s="4"/>
      <c r="B27" s="3">
        <v>5140102</v>
      </c>
      <c r="C27" s="3"/>
      <c r="D27" s="3">
        <v>31400</v>
      </c>
      <c r="E27" s="3" t="s">
        <v>3</v>
      </c>
      <c r="F27" s="2">
        <v>276000</v>
      </c>
      <c r="G27" s="14"/>
    </row>
    <row r="28" spans="1:8" ht="18.75" customHeight="1">
      <c r="A28" s="4"/>
      <c r="B28" s="3">
        <v>5140102</v>
      </c>
      <c r="C28" s="3"/>
      <c r="D28" s="3">
        <v>31500</v>
      </c>
      <c r="E28" s="3" t="s">
        <v>2</v>
      </c>
      <c r="F28" s="2">
        <v>396000</v>
      </c>
      <c r="G28" s="14"/>
    </row>
    <row r="29" spans="1:8" ht="18.75" customHeight="1">
      <c r="A29" s="4"/>
      <c r="B29" s="3">
        <v>5140102</v>
      </c>
      <c r="C29" s="3"/>
      <c r="D29" s="3">
        <v>31600</v>
      </c>
      <c r="E29" s="3" t="s">
        <v>1</v>
      </c>
      <c r="F29" s="2">
        <v>290000</v>
      </c>
      <c r="G29" s="14"/>
    </row>
    <row r="30" spans="1:8" ht="18.75" customHeight="1">
      <c r="A30" s="4"/>
      <c r="B30" s="3">
        <v>5140102</v>
      </c>
      <c r="C30" s="3"/>
      <c r="D30" s="3">
        <v>31700</v>
      </c>
      <c r="E30" s="3" t="s">
        <v>0</v>
      </c>
      <c r="F30" s="2">
        <v>522000</v>
      </c>
      <c r="G30" s="14"/>
    </row>
    <row r="31" spans="1:8" ht="74.25" customHeight="1">
      <c r="A31" s="4"/>
      <c r="B31" s="23">
        <v>5210302</v>
      </c>
      <c r="C31" s="23"/>
      <c r="D31" s="24"/>
      <c r="E31" s="21" t="s">
        <v>26</v>
      </c>
      <c r="F31" s="13">
        <f>68526000+20343000</f>
        <v>88869000</v>
      </c>
      <c r="G31" s="14"/>
      <c r="H31" s="22"/>
    </row>
    <row r="32" spans="1:8" ht="18.75" customHeight="1">
      <c r="A32" s="4"/>
      <c r="B32" s="3">
        <v>5210302</v>
      </c>
      <c r="C32" s="3"/>
      <c r="D32" s="3">
        <v>20100</v>
      </c>
      <c r="E32" s="3" t="s">
        <v>19</v>
      </c>
      <c r="F32" s="2">
        <f>84000+28000</f>
        <v>112000</v>
      </c>
      <c r="G32" s="14"/>
    </row>
    <row r="33" spans="1:7" ht="18.75" customHeight="1">
      <c r="A33" s="4"/>
      <c r="B33" s="3">
        <v>5210302</v>
      </c>
      <c r="C33" s="3"/>
      <c r="D33" s="3">
        <v>30100</v>
      </c>
      <c r="E33" s="3" t="s">
        <v>16</v>
      </c>
      <c r="F33" s="2">
        <f>6640000+2400000</f>
        <v>9040000</v>
      </c>
      <c r="G33" s="14"/>
    </row>
    <row r="34" spans="1:7" ht="18.75" customHeight="1">
      <c r="A34" s="4"/>
      <c r="B34" s="3">
        <v>5210302</v>
      </c>
      <c r="C34" s="3"/>
      <c r="D34" s="3">
        <v>30200</v>
      </c>
      <c r="E34" s="3" t="s">
        <v>15</v>
      </c>
      <c r="F34" s="2">
        <f>8669000+1900000</f>
        <v>10569000</v>
      </c>
      <c r="G34" s="14"/>
    </row>
    <row r="35" spans="1:7" ht="18.75" customHeight="1">
      <c r="A35" s="4"/>
      <c r="B35" s="3">
        <v>5210302</v>
      </c>
      <c r="C35" s="3"/>
      <c r="D35" s="3">
        <v>30300</v>
      </c>
      <c r="E35" s="3" t="s">
        <v>14</v>
      </c>
      <c r="F35" s="2">
        <f>3465000+1000000</f>
        <v>4465000</v>
      </c>
      <c r="G35" s="14"/>
    </row>
    <row r="36" spans="1:7" ht="18.75" customHeight="1">
      <c r="A36" s="4"/>
      <c r="B36" s="3">
        <v>5210302</v>
      </c>
      <c r="C36" s="3"/>
      <c r="D36" s="3">
        <v>30400</v>
      </c>
      <c r="E36" s="3" t="s">
        <v>13</v>
      </c>
      <c r="F36" s="2">
        <f>3235000+1100000</f>
        <v>4335000</v>
      </c>
      <c r="G36" s="14"/>
    </row>
    <row r="37" spans="1:7" ht="18.75" customHeight="1">
      <c r="A37" s="4"/>
      <c r="B37" s="3">
        <v>5210302</v>
      </c>
      <c r="C37" s="3"/>
      <c r="D37" s="3">
        <v>30500</v>
      </c>
      <c r="E37" s="3" t="s">
        <v>12</v>
      </c>
      <c r="F37" s="2">
        <f>2488000+1100000</f>
        <v>3588000</v>
      </c>
      <c r="G37" s="14"/>
    </row>
    <row r="38" spans="1:7" ht="18.75" customHeight="1">
      <c r="A38" s="4"/>
      <c r="B38" s="3">
        <v>5210302</v>
      </c>
      <c r="C38" s="3"/>
      <c r="D38" s="3">
        <v>30600</v>
      </c>
      <c r="E38" s="3" t="s">
        <v>11</v>
      </c>
      <c r="F38" s="2">
        <f>4181000+899000</f>
        <v>5080000</v>
      </c>
      <c r="G38" s="14"/>
    </row>
    <row r="39" spans="1:7" ht="18.75" customHeight="1">
      <c r="A39" s="4"/>
      <c r="B39" s="3">
        <v>5210302</v>
      </c>
      <c r="C39" s="3"/>
      <c r="D39" s="3">
        <v>30700</v>
      </c>
      <c r="E39" s="3" t="s">
        <v>10</v>
      </c>
      <c r="F39" s="2">
        <f>2167000+700000</f>
        <v>2867000</v>
      </c>
      <c r="G39" s="14"/>
    </row>
    <row r="40" spans="1:7" ht="18.75" customHeight="1">
      <c r="A40" s="4"/>
      <c r="B40" s="3">
        <v>5210302</v>
      </c>
      <c r="C40" s="3"/>
      <c r="D40" s="3">
        <v>30800</v>
      </c>
      <c r="E40" s="3" t="s">
        <v>9</v>
      </c>
      <c r="F40" s="2">
        <f>1717000+800000</f>
        <v>2517000</v>
      </c>
      <c r="G40" s="14"/>
    </row>
    <row r="41" spans="1:7" ht="18.75" customHeight="1">
      <c r="A41" s="4"/>
      <c r="B41" s="3">
        <v>5210302</v>
      </c>
      <c r="C41" s="3"/>
      <c r="D41" s="3">
        <v>30900</v>
      </c>
      <c r="E41" s="3" t="s">
        <v>8</v>
      </c>
      <c r="F41" s="2">
        <f>1550000+900000</f>
        <v>2450000</v>
      </c>
      <c r="G41" s="14"/>
    </row>
    <row r="42" spans="1:7" ht="18.75" customHeight="1">
      <c r="A42" s="4"/>
      <c r="B42" s="3">
        <v>5210302</v>
      </c>
      <c r="C42" s="3"/>
      <c r="D42" s="3">
        <v>31000</v>
      </c>
      <c r="E42" s="3" t="s">
        <v>7</v>
      </c>
      <c r="F42" s="2">
        <f>560000+180000</f>
        <v>740000</v>
      </c>
      <c r="G42" s="14"/>
    </row>
    <row r="43" spans="1:7" ht="18.75" customHeight="1">
      <c r="A43" s="4"/>
      <c r="B43" s="3">
        <v>5210302</v>
      </c>
      <c r="C43" s="3"/>
      <c r="D43" s="3">
        <v>31100</v>
      </c>
      <c r="E43" s="3" t="s">
        <v>6</v>
      </c>
      <c r="F43" s="2">
        <f>717000+300000</f>
        <v>1017000</v>
      </c>
      <c r="G43" s="14"/>
    </row>
    <row r="44" spans="1:7" ht="18.75" customHeight="1">
      <c r="A44" s="4"/>
      <c r="B44" s="3">
        <v>5210302</v>
      </c>
      <c r="C44" s="3"/>
      <c r="D44" s="3">
        <v>31200</v>
      </c>
      <c r="E44" s="3" t="s">
        <v>5</v>
      </c>
      <c r="F44" s="2">
        <f>4434000+1500000</f>
        <v>5934000</v>
      </c>
      <c r="G44" s="14"/>
    </row>
    <row r="45" spans="1:7" ht="18.75" customHeight="1">
      <c r="A45" s="4"/>
      <c r="B45" s="3">
        <v>5210302</v>
      </c>
      <c r="C45" s="3"/>
      <c r="D45" s="3">
        <v>31300</v>
      </c>
      <c r="E45" s="3" t="s">
        <v>4</v>
      </c>
      <c r="F45" s="2">
        <f>5044000+1600000</f>
        <v>6644000</v>
      </c>
      <c r="G45" s="14"/>
    </row>
    <row r="46" spans="1:7" ht="18.75" customHeight="1">
      <c r="A46" s="4"/>
      <c r="B46" s="3">
        <v>5210302</v>
      </c>
      <c r="C46" s="3"/>
      <c r="D46" s="3">
        <v>31400</v>
      </c>
      <c r="E46" s="3" t="s">
        <v>3</v>
      </c>
      <c r="F46" s="2">
        <f>2833000+1100000</f>
        <v>3933000</v>
      </c>
      <c r="G46" s="14"/>
    </row>
    <row r="47" spans="1:7" ht="18.75" customHeight="1">
      <c r="A47" s="4"/>
      <c r="B47" s="3">
        <v>5210302</v>
      </c>
      <c r="C47" s="3"/>
      <c r="D47" s="3">
        <v>31500</v>
      </c>
      <c r="E47" s="3" t="s">
        <v>2</v>
      </c>
      <c r="F47" s="2">
        <f>3298000+1000000</f>
        <v>4298000</v>
      </c>
      <c r="G47" s="14"/>
    </row>
    <row r="48" spans="1:7" ht="18.75" customHeight="1">
      <c r="A48" s="4"/>
      <c r="B48" s="3">
        <v>5210302</v>
      </c>
      <c r="C48" s="3"/>
      <c r="D48" s="3">
        <v>31600</v>
      </c>
      <c r="E48" s="3" t="s">
        <v>1</v>
      </c>
      <c r="F48" s="2">
        <f>1379000+500000</f>
        <v>1879000</v>
      </c>
      <c r="G48" s="14"/>
    </row>
    <row r="49" spans="1:7" ht="18.75" customHeight="1">
      <c r="A49" s="4"/>
      <c r="B49" s="3">
        <v>5210302</v>
      </c>
      <c r="C49" s="3"/>
      <c r="D49" s="3">
        <v>31700</v>
      </c>
      <c r="E49" s="3" t="s">
        <v>0</v>
      </c>
      <c r="F49" s="2">
        <f>16065000+3336000</f>
        <v>19401000</v>
      </c>
      <c r="G49" s="14"/>
    </row>
    <row r="50" spans="1:7" ht="49.5" customHeight="1">
      <c r="A50" s="4"/>
      <c r="B50" s="23">
        <v>5100301</v>
      </c>
      <c r="C50" s="23"/>
      <c r="D50" s="24"/>
      <c r="E50" s="21" t="s">
        <v>25</v>
      </c>
      <c r="F50" s="13">
        <v>42650965</v>
      </c>
      <c r="G50" s="14"/>
    </row>
    <row r="51" spans="1:7" ht="47.25">
      <c r="A51" s="4"/>
      <c r="B51" s="23">
        <v>5210312</v>
      </c>
      <c r="C51" s="23"/>
      <c r="D51" s="24"/>
      <c r="E51" s="1" t="s">
        <v>27</v>
      </c>
      <c r="F51" s="13">
        <v>14520000</v>
      </c>
      <c r="G51" s="14"/>
    </row>
    <row r="52" spans="1:7" ht="47.25">
      <c r="A52" s="4"/>
      <c r="B52" s="23">
        <v>5210313</v>
      </c>
      <c r="C52" s="23"/>
      <c r="D52" s="24"/>
      <c r="E52" s="1" t="s">
        <v>28</v>
      </c>
      <c r="F52" s="13">
        <v>20882100</v>
      </c>
      <c r="G52" s="14"/>
    </row>
    <row r="53" spans="1:7" ht="47.25">
      <c r="A53" s="4"/>
      <c r="B53" s="23">
        <v>5210314</v>
      </c>
      <c r="C53" s="23"/>
      <c r="D53" s="24"/>
      <c r="E53" s="1" t="s">
        <v>29</v>
      </c>
      <c r="F53" s="13">
        <v>148399000</v>
      </c>
      <c r="G53" s="14"/>
    </row>
    <row r="54" spans="1:7" ht="63">
      <c r="A54" s="4"/>
      <c r="B54" s="23">
        <v>5210315</v>
      </c>
      <c r="C54" s="23"/>
      <c r="D54" s="24"/>
      <c r="E54" s="1" t="s">
        <v>30</v>
      </c>
      <c r="F54" s="13">
        <v>5555000</v>
      </c>
      <c r="G54" s="14"/>
    </row>
    <row r="55" spans="1:7" ht="63">
      <c r="A55" s="4"/>
      <c r="B55" s="23">
        <v>5221312</v>
      </c>
      <c r="C55" s="23"/>
      <c r="D55" s="24"/>
      <c r="E55" s="1" t="s">
        <v>31</v>
      </c>
      <c r="F55" s="13">
        <v>1127000</v>
      </c>
      <c r="G55" s="14"/>
    </row>
    <row r="56" spans="1:7" ht="18.75" customHeight="1">
      <c r="A56" s="4"/>
      <c r="B56" s="3">
        <v>5221312</v>
      </c>
      <c r="C56" s="3"/>
      <c r="D56" s="3">
        <v>20100</v>
      </c>
      <c r="E56" s="3" t="s">
        <v>19</v>
      </c>
      <c r="F56" s="2">
        <v>161000</v>
      </c>
      <c r="G56" s="14"/>
    </row>
    <row r="57" spans="1:7" ht="18.75" customHeight="1">
      <c r="A57" s="4"/>
      <c r="B57" s="3">
        <v>5221312</v>
      </c>
      <c r="C57" s="3"/>
      <c r="D57" s="3">
        <v>20200</v>
      </c>
      <c r="E57" s="3" t="s">
        <v>18</v>
      </c>
      <c r="F57" s="2">
        <v>614000</v>
      </c>
      <c r="G57" s="14"/>
    </row>
    <row r="58" spans="1:7" ht="18.75" customHeight="1">
      <c r="A58" s="4"/>
      <c r="B58" s="3">
        <v>5221312</v>
      </c>
      <c r="C58" s="3"/>
      <c r="D58" s="3">
        <v>30300</v>
      </c>
      <c r="E58" s="3" t="s">
        <v>14</v>
      </c>
      <c r="F58" s="2">
        <v>40000</v>
      </c>
      <c r="G58" s="14"/>
    </row>
    <row r="59" spans="1:7" ht="18.75" customHeight="1">
      <c r="A59" s="4"/>
      <c r="B59" s="3">
        <v>5221312</v>
      </c>
      <c r="C59" s="3"/>
      <c r="D59" s="3">
        <v>30400</v>
      </c>
      <c r="E59" s="3" t="s">
        <v>13</v>
      </c>
      <c r="F59" s="2">
        <v>150000</v>
      </c>
      <c r="G59" s="14"/>
    </row>
    <row r="60" spans="1:7" ht="18.75" customHeight="1">
      <c r="A60" s="4"/>
      <c r="B60" s="3">
        <v>5221312</v>
      </c>
      <c r="C60" s="3"/>
      <c r="D60" s="3">
        <v>31300</v>
      </c>
      <c r="E60" s="3" t="s">
        <v>4</v>
      </c>
      <c r="F60" s="2">
        <v>110000</v>
      </c>
      <c r="G60" s="14"/>
    </row>
    <row r="61" spans="1:7" ht="18.75" customHeight="1">
      <c r="A61" s="4"/>
      <c r="B61" s="3">
        <v>5221312</v>
      </c>
      <c r="C61" s="3"/>
      <c r="D61" s="3">
        <v>31600</v>
      </c>
      <c r="E61" s="3" t="s">
        <v>1</v>
      </c>
      <c r="F61" s="2">
        <v>52000</v>
      </c>
      <c r="G61" s="14"/>
    </row>
    <row r="62" spans="1:7" ht="63">
      <c r="A62" s="4"/>
      <c r="B62" s="23">
        <v>5221313</v>
      </c>
      <c r="C62" s="23"/>
      <c r="D62" s="24"/>
      <c r="E62" s="1" t="s">
        <v>32</v>
      </c>
      <c r="F62" s="13">
        <v>2010700</v>
      </c>
      <c r="G62" s="14"/>
    </row>
    <row r="63" spans="1:7" ht="18.75" customHeight="1">
      <c r="A63" s="4"/>
      <c r="B63" s="3">
        <v>5221313</v>
      </c>
      <c r="C63" s="3"/>
      <c r="D63" s="3">
        <v>20100</v>
      </c>
      <c r="E63" s="3" t="s">
        <v>19</v>
      </c>
      <c r="F63" s="2">
        <v>48520</v>
      </c>
      <c r="G63" s="14"/>
    </row>
    <row r="64" spans="1:7" ht="18.75" customHeight="1">
      <c r="A64" s="4"/>
      <c r="B64" s="3">
        <v>5221313</v>
      </c>
      <c r="C64" s="3"/>
      <c r="D64" s="3">
        <v>20200</v>
      </c>
      <c r="E64" s="3" t="s">
        <v>18</v>
      </c>
      <c r="F64" s="2">
        <v>225000</v>
      </c>
      <c r="G64" s="14"/>
    </row>
    <row r="65" spans="1:7" ht="18.75" customHeight="1">
      <c r="A65" s="4"/>
      <c r="B65" s="3">
        <v>5221313</v>
      </c>
      <c r="C65" s="3"/>
      <c r="D65" s="3">
        <v>20300</v>
      </c>
      <c r="E65" s="3" t="s">
        <v>17</v>
      </c>
      <c r="F65" s="2">
        <v>261300</v>
      </c>
      <c r="G65" s="14"/>
    </row>
    <row r="66" spans="1:7" ht="18.75" customHeight="1">
      <c r="A66" s="4"/>
      <c r="B66" s="3">
        <v>5221313</v>
      </c>
      <c r="C66" s="3"/>
      <c r="D66" s="3">
        <v>30100</v>
      </c>
      <c r="E66" s="3" t="s">
        <v>16</v>
      </c>
      <c r="F66" s="2">
        <v>225702</v>
      </c>
      <c r="G66" s="14"/>
    </row>
    <row r="67" spans="1:7" ht="18.75" customHeight="1">
      <c r="A67" s="4"/>
      <c r="B67" s="3">
        <v>5221313</v>
      </c>
      <c r="C67" s="3"/>
      <c r="D67" s="3">
        <v>30500</v>
      </c>
      <c r="E67" s="3" t="s">
        <v>12</v>
      </c>
      <c r="F67" s="2">
        <v>200000</v>
      </c>
      <c r="G67" s="14"/>
    </row>
    <row r="68" spans="1:7" ht="18.75" customHeight="1">
      <c r="A68" s="4"/>
      <c r="B68" s="3">
        <v>5221313</v>
      </c>
      <c r="C68" s="3"/>
      <c r="D68" s="3">
        <v>30600</v>
      </c>
      <c r="E68" s="3" t="s">
        <v>11</v>
      </c>
      <c r="F68" s="2">
        <v>317178</v>
      </c>
      <c r="G68" s="14"/>
    </row>
    <row r="69" spans="1:7" ht="18.75" customHeight="1">
      <c r="A69" s="4"/>
      <c r="B69" s="3">
        <v>5221313</v>
      </c>
      <c r="C69" s="3"/>
      <c r="D69" s="3">
        <v>30800</v>
      </c>
      <c r="E69" s="3" t="s">
        <v>9</v>
      </c>
      <c r="F69" s="2">
        <v>200000</v>
      </c>
      <c r="G69" s="14"/>
    </row>
    <row r="70" spans="1:7" ht="18.75" customHeight="1">
      <c r="A70" s="4"/>
      <c r="B70" s="3">
        <v>5221313</v>
      </c>
      <c r="C70" s="3"/>
      <c r="D70" s="3">
        <v>31600</v>
      </c>
      <c r="E70" s="3" t="s">
        <v>1</v>
      </c>
      <c r="F70" s="2">
        <v>533000</v>
      </c>
      <c r="G70" s="14"/>
    </row>
    <row r="71" spans="1:7" ht="47.25">
      <c r="A71" s="4"/>
      <c r="B71" s="23">
        <v>5225706</v>
      </c>
      <c r="C71" s="23"/>
      <c r="D71" s="24"/>
      <c r="E71" s="1" t="s">
        <v>37</v>
      </c>
      <c r="F71" s="13">
        <v>30000000</v>
      </c>
      <c r="G71" s="14"/>
    </row>
    <row r="72" spans="1:7" ht="18.75" customHeight="1">
      <c r="A72" s="4"/>
      <c r="B72" s="3">
        <v>5225706</v>
      </c>
      <c r="C72" s="3"/>
      <c r="D72" s="3">
        <v>30100</v>
      </c>
      <c r="E72" s="3" t="s">
        <v>16</v>
      </c>
      <c r="F72" s="2">
        <v>6565000</v>
      </c>
      <c r="G72" s="14"/>
    </row>
    <row r="73" spans="1:7" ht="18.75" customHeight="1">
      <c r="A73" s="4"/>
      <c r="B73" s="3">
        <v>5225706</v>
      </c>
      <c r="C73" s="3"/>
      <c r="D73" s="3">
        <v>30200</v>
      </c>
      <c r="E73" s="3" t="s">
        <v>15</v>
      </c>
      <c r="F73" s="2">
        <v>3094000</v>
      </c>
      <c r="G73" s="14"/>
    </row>
    <row r="74" spans="1:7" ht="18.75" customHeight="1">
      <c r="A74" s="4"/>
      <c r="B74" s="3">
        <v>5225706</v>
      </c>
      <c r="C74" s="3"/>
      <c r="D74" s="3">
        <v>30300</v>
      </c>
      <c r="E74" s="3" t="s">
        <v>14</v>
      </c>
      <c r="F74" s="2">
        <v>4738000</v>
      </c>
      <c r="G74" s="14"/>
    </row>
    <row r="75" spans="1:7" ht="18.75" customHeight="1">
      <c r="A75" s="4"/>
      <c r="B75" s="3">
        <v>5225706</v>
      </c>
      <c r="C75" s="3"/>
      <c r="D75" s="3">
        <v>30500</v>
      </c>
      <c r="E75" s="3" t="s">
        <v>12</v>
      </c>
      <c r="F75" s="2">
        <v>3763000</v>
      </c>
      <c r="G75" s="14"/>
    </row>
    <row r="76" spans="1:7" ht="18.75" customHeight="1">
      <c r="A76" s="4"/>
      <c r="B76" s="3">
        <v>5225706</v>
      </c>
      <c r="C76" s="3"/>
      <c r="D76" s="3">
        <v>30700</v>
      </c>
      <c r="E76" s="3" t="s">
        <v>10</v>
      </c>
      <c r="F76" s="2">
        <v>3493000</v>
      </c>
      <c r="G76" s="14"/>
    </row>
    <row r="77" spans="1:7" ht="18.75" customHeight="1">
      <c r="A77" s="4"/>
      <c r="B77" s="3">
        <v>5225706</v>
      </c>
      <c r="C77" s="3"/>
      <c r="D77" s="3">
        <v>31000</v>
      </c>
      <c r="E77" s="3" t="s">
        <v>7</v>
      </c>
      <c r="F77" s="2">
        <v>4188000</v>
      </c>
      <c r="G77" s="14"/>
    </row>
    <row r="78" spans="1:7" ht="18.75" customHeight="1">
      <c r="A78" s="4"/>
      <c r="B78" s="3">
        <v>5225706</v>
      </c>
      <c r="C78" s="3"/>
      <c r="D78" s="3">
        <v>31300</v>
      </c>
      <c r="E78" s="3" t="s">
        <v>4</v>
      </c>
      <c r="F78" s="2">
        <v>4159000</v>
      </c>
      <c r="G78" s="14"/>
    </row>
    <row r="79" spans="1:7" ht="47.25">
      <c r="A79" s="4"/>
      <c r="B79" s="23">
        <v>5226902</v>
      </c>
      <c r="C79" s="23"/>
      <c r="D79" s="24"/>
      <c r="E79" s="1" t="s">
        <v>34</v>
      </c>
      <c r="F79" s="13">
        <v>15000000</v>
      </c>
      <c r="G79" s="14"/>
    </row>
    <row r="80" spans="1:7" ht="18.75" customHeight="1">
      <c r="A80" s="4"/>
      <c r="B80" s="3">
        <v>5226902</v>
      </c>
      <c r="C80" s="3"/>
      <c r="D80" s="3">
        <v>20100</v>
      </c>
      <c r="E80" s="3" t="s">
        <v>19</v>
      </c>
      <c r="F80" s="2">
        <v>3090000</v>
      </c>
      <c r="G80" s="14"/>
    </row>
    <row r="81" spans="1:7" ht="18.75" customHeight="1">
      <c r="A81" s="4"/>
      <c r="B81" s="3">
        <v>5226902</v>
      </c>
      <c r="C81" s="3"/>
      <c r="D81" s="3">
        <v>20200</v>
      </c>
      <c r="E81" s="3" t="s">
        <v>18</v>
      </c>
      <c r="F81" s="2">
        <v>1000000</v>
      </c>
      <c r="G81" s="14"/>
    </row>
    <row r="82" spans="1:7" ht="18.75" customHeight="1">
      <c r="A82" s="4"/>
      <c r="B82" s="3">
        <v>5226902</v>
      </c>
      <c r="C82" s="3"/>
      <c r="D82" s="3">
        <v>20300</v>
      </c>
      <c r="E82" s="3" t="s">
        <v>17</v>
      </c>
      <c r="F82" s="2">
        <v>350000</v>
      </c>
      <c r="G82" s="14"/>
    </row>
    <row r="83" spans="1:7" ht="18.75" customHeight="1">
      <c r="A83" s="4"/>
      <c r="B83" s="3">
        <v>5226902</v>
      </c>
      <c r="C83" s="3"/>
      <c r="D83" s="3">
        <v>30100</v>
      </c>
      <c r="E83" s="3" t="s">
        <v>16</v>
      </c>
      <c r="F83" s="2">
        <v>330000</v>
      </c>
      <c r="G83" s="14"/>
    </row>
    <row r="84" spans="1:7" ht="18.75" customHeight="1">
      <c r="A84" s="4"/>
      <c r="B84" s="3">
        <v>5226902</v>
      </c>
      <c r="C84" s="3"/>
      <c r="D84" s="3">
        <v>30200</v>
      </c>
      <c r="E84" s="3" t="s">
        <v>15</v>
      </c>
      <c r="F84" s="2">
        <v>605000</v>
      </c>
      <c r="G84" s="14"/>
    </row>
    <row r="85" spans="1:7" ht="18.75" customHeight="1">
      <c r="A85" s="4"/>
      <c r="B85" s="3">
        <v>5226902</v>
      </c>
      <c r="C85" s="3"/>
      <c r="D85" s="3">
        <v>30300</v>
      </c>
      <c r="E85" s="3" t="s">
        <v>14</v>
      </c>
      <c r="F85" s="2">
        <v>424000</v>
      </c>
      <c r="G85" s="14"/>
    </row>
    <row r="86" spans="1:7" ht="18.75" customHeight="1">
      <c r="A86" s="4"/>
      <c r="B86" s="3">
        <v>5226902</v>
      </c>
      <c r="C86" s="3"/>
      <c r="D86" s="3">
        <v>30400</v>
      </c>
      <c r="E86" s="3" t="s">
        <v>13</v>
      </c>
      <c r="F86" s="2">
        <v>465000</v>
      </c>
      <c r="G86" s="14"/>
    </row>
    <row r="87" spans="1:7" ht="18.75" customHeight="1">
      <c r="A87" s="4"/>
      <c r="B87" s="3">
        <v>5226902</v>
      </c>
      <c r="C87" s="3"/>
      <c r="D87" s="3">
        <v>30500</v>
      </c>
      <c r="E87" s="3" t="s">
        <v>12</v>
      </c>
      <c r="F87" s="2">
        <v>225000</v>
      </c>
      <c r="G87" s="14"/>
    </row>
    <row r="88" spans="1:7" ht="18.75" customHeight="1">
      <c r="A88" s="4"/>
      <c r="B88" s="3">
        <v>5226902</v>
      </c>
      <c r="C88" s="3"/>
      <c r="D88" s="3">
        <v>30600</v>
      </c>
      <c r="E88" s="3" t="s">
        <v>11</v>
      </c>
      <c r="F88" s="2">
        <v>287000</v>
      </c>
      <c r="G88" s="14"/>
    </row>
    <row r="89" spans="1:7" ht="18.75" customHeight="1">
      <c r="A89" s="4"/>
      <c r="B89" s="3">
        <v>5226902</v>
      </c>
      <c r="C89" s="3"/>
      <c r="D89" s="3">
        <v>30700</v>
      </c>
      <c r="E89" s="3" t="s">
        <v>10</v>
      </c>
      <c r="F89" s="2">
        <v>226000</v>
      </c>
      <c r="G89" s="14"/>
    </row>
    <row r="90" spans="1:7" ht="18.75" customHeight="1">
      <c r="A90" s="4"/>
      <c r="B90" s="3">
        <v>5226902</v>
      </c>
      <c r="C90" s="3"/>
      <c r="D90" s="3">
        <v>30800</v>
      </c>
      <c r="E90" s="3" t="s">
        <v>9</v>
      </c>
      <c r="F90" s="2">
        <v>360000</v>
      </c>
      <c r="G90" s="14"/>
    </row>
    <row r="91" spans="1:7" ht="18.75" customHeight="1">
      <c r="A91" s="4"/>
      <c r="B91" s="3">
        <v>5226902</v>
      </c>
      <c r="C91" s="3"/>
      <c r="D91" s="3">
        <v>30900</v>
      </c>
      <c r="E91" s="3" t="s">
        <v>8</v>
      </c>
      <c r="F91" s="2">
        <v>342000</v>
      </c>
      <c r="G91" s="14"/>
    </row>
    <row r="92" spans="1:7" ht="18.75" customHeight="1">
      <c r="A92" s="4"/>
      <c r="B92" s="3">
        <v>5226902</v>
      </c>
      <c r="C92" s="3"/>
      <c r="D92" s="3">
        <v>31000</v>
      </c>
      <c r="E92" s="3" t="s">
        <v>7</v>
      </c>
      <c r="F92" s="2">
        <v>253000</v>
      </c>
      <c r="G92" s="14"/>
    </row>
    <row r="93" spans="1:7" ht="18.75" customHeight="1">
      <c r="A93" s="4"/>
      <c r="B93" s="3">
        <v>5226902</v>
      </c>
      <c r="C93" s="3"/>
      <c r="D93" s="3">
        <v>31100</v>
      </c>
      <c r="E93" s="3" t="s">
        <v>6</v>
      </c>
      <c r="F93" s="2">
        <v>224000</v>
      </c>
      <c r="G93" s="14"/>
    </row>
    <row r="94" spans="1:7" ht="18.75" customHeight="1">
      <c r="A94" s="4"/>
      <c r="B94" s="3">
        <v>5226902</v>
      </c>
      <c r="C94" s="3"/>
      <c r="D94" s="3">
        <v>31200</v>
      </c>
      <c r="E94" s="3" t="s">
        <v>5</v>
      </c>
      <c r="F94" s="2">
        <v>291000</v>
      </c>
      <c r="G94" s="14"/>
    </row>
    <row r="95" spans="1:7" ht="18.75" customHeight="1">
      <c r="A95" s="4"/>
      <c r="B95" s="3">
        <v>5226902</v>
      </c>
      <c r="C95" s="3"/>
      <c r="D95" s="3">
        <v>31300</v>
      </c>
      <c r="E95" s="3" t="s">
        <v>4</v>
      </c>
      <c r="F95" s="2">
        <v>326000</v>
      </c>
      <c r="G95" s="14"/>
    </row>
    <row r="96" spans="1:7" ht="18.75" customHeight="1">
      <c r="A96" s="4"/>
      <c r="B96" s="3">
        <v>5226902</v>
      </c>
      <c r="C96" s="3"/>
      <c r="D96" s="3">
        <v>31400</v>
      </c>
      <c r="E96" s="3" t="s">
        <v>3</v>
      </c>
      <c r="F96" s="2">
        <v>233000</v>
      </c>
      <c r="G96" s="14"/>
    </row>
    <row r="97" spans="1:7" ht="18.75" customHeight="1">
      <c r="A97" s="4"/>
      <c r="B97" s="3">
        <v>5226902</v>
      </c>
      <c r="C97" s="3"/>
      <c r="D97" s="3">
        <v>31500</v>
      </c>
      <c r="E97" s="3" t="s">
        <v>2</v>
      </c>
      <c r="F97" s="2">
        <v>5290000</v>
      </c>
      <c r="G97" s="14"/>
    </row>
    <row r="98" spans="1:7" ht="18.75" customHeight="1">
      <c r="A98" s="4"/>
      <c r="B98" s="3">
        <v>5226902</v>
      </c>
      <c r="C98" s="3"/>
      <c r="D98" s="3">
        <v>31600</v>
      </c>
      <c r="E98" s="3" t="s">
        <v>1</v>
      </c>
      <c r="F98" s="2">
        <v>284000</v>
      </c>
      <c r="G98" s="14"/>
    </row>
    <row r="99" spans="1:7" ht="18.75" customHeight="1">
      <c r="A99" s="4"/>
      <c r="B99" s="3">
        <v>5226902</v>
      </c>
      <c r="C99" s="3"/>
      <c r="D99" s="3">
        <v>31700</v>
      </c>
      <c r="E99" s="3" t="s">
        <v>0</v>
      </c>
      <c r="F99" s="2">
        <v>395000</v>
      </c>
      <c r="G99" s="14"/>
    </row>
    <row r="100" spans="1:7" ht="47.25">
      <c r="A100" s="4"/>
      <c r="B100" s="23">
        <v>5226904</v>
      </c>
      <c r="C100" s="23"/>
      <c r="D100" s="24"/>
      <c r="E100" s="1" t="s">
        <v>33</v>
      </c>
      <c r="F100" s="13">
        <v>1800000</v>
      </c>
      <c r="G100" s="14"/>
    </row>
    <row r="101" spans="1:7" ht="18.75" customHeight="1">
      <c r="A101" s="4"/>
      <c r="B101" s="3">
        <v>5226904</v>
      </c>
      <c r="C101" s="3"/>
      <c r="D101" s="3">
        <v>20100</v>
      </c>
      <c r="E101" s="3" t="s">
        <v>19</v>
      </c>
      <c r="F101" s="2">
        <v>120000</v>
      </c>
      <c r="G101" s="14"/>
    </row>
    <row r="102" spans="1:7" ht="18.75" customHeight="1">
      <c r="A102" s="4"/>
      <c r="B102" s="3">
        <v>5226904</v>
      </c>
      <c r="C102" s="3"/>
      <c r="D102" s="3">
        <v>20200</v>
      </c>
      <c r="E102" s="3" t="s">
        <v>18</v>
      </c>
      <c r="F102" s="2">
        <v>120000</v>
      </c>
      <c r="G102" s="14"/>
    </row>
    <row r="103" spans="1:7" ht="18.75" customHeight="1">
      <c r="A103" s="4"/>
      <c r="B103" s="3">
        <v>5226904</v>
      </c>
      <c r="C103" s="3"/>
      <c r="D103" s="3">
        <v>20300</v>
      </c>
      <c r="E103" s="3" t="s">
        <v>17</v>
      </c>
      <c r="F103" s="2">
        <v>120000</v>
      </c>
      <c r="G103" s="14"/>
    </row>
    <row r="104" spans="1:7" ht="18.75" customHeight="1">
      <c r="A104" s="4"/>
      <c r="B104" s="3">
        <v>5226904</v>
      </c>
      <c r="C104" s="3"/>
      <c r="D104" s="3">
        <v>30100</v>
      </c>
      <c r="E104" s="3" t="s">
        <v>16</v>
      </c>
      <c r="F104" s="2">
        <v>88000</v>
      </c>
      <c r="G104" s="14"/>
    </row>
    <row r="105" spans="1:7" ht="18.75" customHeight="1">
      <c r="A105" s="4"/>
      <c r="B105" s="3">
        <v>5226904</v>
      </c>
      <c r="C105" s="3"/>
      <c r="D105" s="3">
        <v>30200</v>
      </c>
      <c r="E105" s="3" t="s">
        <v>15</v>
      </c>
      <c r="F105" s="2">
        <v>88000</v>
      </c>
      <c r="G105" s="14"/>
    </row>
    <row r="106" spans="1:7" ht="18.75" customHeight="1">
      <c r="A106" s="4"/>
      <c r="B106" s="3">
        <v>5226904</v>
      </c>
      <c r="C106" s="3"/>
      <c r="D106" s="3">
        <v>30300</v>
      </c>
      <c r="E106" s="3" t="s">
        <v>14</v>
      </c>
      <c r="F106" s="2">
        <v>80000</v>
      </c>
      <c r="G106" s="14"/>
    </row>
    <row r="107" spans="1:7" ht="18.75" customHeight="1">
      <c r="A107" s="4"/>
      <c r="B107" s="3">
        <v>5226904</v>
      </c>
      <c r="C107" s="3"/>
      <c r="D107" s="3">
        <v>30400</v>
      </c>
      <c r="E107" s="3" t="s">
        <v>13</v>
      </c>
      <c r="F107" s="2">
        <v>88000</v>
      </c>
      <c r="G107" s="14"/>
    </row>
    <row r="108" spans="1:7" ht="18.75" customHeight="1">
      <c r="A108" s="4"/>
      <c r="B108" s="3">
        <v>5226904</v>
      </c>
      <c r="C108" s="3"/>
      <c r="D108" s="3">
        <v>30500</v>
      </c>
      <c r="E108" s="3" t="s">
        <v>12</v>
      </c>
      <c r="F108" s="2">
        <v>80000</v>
      </c>
      <c r="G108" s="14"/>
    </row>
    <row r="109" spans="1:7" ht="18.75" customHeight="1">
      <c r="A109" s="4"/>
      <c r="B109" s="3">
        <v>5226904</v>
      </c>
      <c r="C109" s="3"/>
      <c r="D109" s="3">
        <v>30600</v>
      </c>
      <c r="E109" s="3" t="s">
        <v>11</v>
      </c>
      <c r="F109" s="2">
        <v>88000</v>
      </c>
      <c r="G109" s="14"/>
    </row>
    <row r="110" spans="1:7" ht="18.75" customHeight="1">
      <c r="A110" s="4"/>
      <c r="B110" s="3">
        <v>5226904</v>
      </c>
      <c r="C110" s="3"/>
      <c r="D110" s="3">
        <v>30700</v>
      </c>
      <c r="E110" s="3" t="s">
        <v>10</v>
      </c>
      <c r="F110" s="2">
        <v>80000</v>
      </c>
      <c r="G110" s="14"/>
    </row>
    <row r="111" spans="1:7" ht="18.75" customHeight="1">
      <c r="A111" s="4"/>
      <c r="B111" s="3">
        <v>5226904</v>
      </c>
      <c r="C111" s="3"/>
      <c r="D111" s="3">
        <v>30800</v>
      </c>
      <c r="E111" s="3" t="s">
        <v>9</v>
      </c>
      <c r="F111" s="2">
        <v>80000</v>
      </c>
      <c r="G111" s="14"/>
    </row>
    <row r="112" spans="1:7" ht="18.75" customHeight="1">
      <c r="A112" s="4"/>
      <c r="B112" s="3">
        <v>5226904</v>
      </c>
      <c r="C112" s="3"/>
      <c r="D112" s="3">
        <v>30900</v>
      </c>
      <c r="E112" s="3" t="s">
        <v>8</v>
      </c>
      <c r="F112" s="2">
        <v>88000</v>
      </c>
      <c r="G112" s="14"/>
    </row>
    <row r="113" spans="1:7" ht="18.75" customHeight="1">
      <c r="A113" s="4"/>
      <c r="B113" s="3">
        <v>5226904</v>
      </c>
      <c r="C113" s="3"/>
      <c r="D113" s="3">
        <v>31000</v>
      </c>
      <c r="E113" s="3" t="s">
        <v>7</v>
      </c>
      <c r="F113" s="2">
        <v>88000</v>
      </c>
      <c r="G113" s="14"/>
    </row>
    <row r="114" spans="1:7" ht="18.75" customHeight="1">
      <c r="A114" s="4"/>
      <c r="B114" s="3">
        <v>5226904</v>
      </c>
      <c r="C114" s="3"/>
      <c r="D114" s="3">
        <v>31100</v>
      </c>
      <c r="E114" s="3" t="s">
        <v>6</v>
      </c>
      <c r="F114" s="2">
        <v>88000</v>
      </c>
      <c r="G114" s="14"/>
    </row>
    <row r="115" spans="1:7" ht="18.75" customHeight="1">
      <c r="A115" s="4"/>
      <c r="B115" s="3">
        <v>5226904</v>
      </c>
      <c r="C115" s="3"/>
      <c r="D115" s="3">
        <v>31200</v>
      </c>
      <c r="E115" s="3" t="s">
        <v>5</v>
      </c>
      <c r="F115" s="2">
        <v>88000</v>
      </c>
      <c r="G115" s="14"/>
    </row>
    <row r="116" spans="1:7" ht="18.75" customHeight="1">
      <c r="A116" s="4"/>
      <c r="B116" s="3">
        <v>5226904</v>
      </c>
      <c r="C116" s="3"/>
      <c r="D116" s="3">
        <v>31300</v>
      </c>
      <c r="E116" s="3" t="s">
        <v>4</v>
      </c>
      <c r="F116" s="2">
        <v>80000</v>
      </c>
      <c r="G116" s="14"/>
    </row>
    <row r="117" spans="1:7" ht="18.75" customHeight="1">
      <c r="A117" s="4"/>
      <c r="B117" s="3">
        <v>5226904</v>
      </c>
      <c r="C117" s="3"/>
      <c r="D117" s="3">
        <v>31400</v>
      </c>
      <c r="E117" s="3" t="s">
        <v>3</v>
      </c>
      <c r="F117" s="2">
        <v>88000</v>
      </c>
      <c r="G117" s="14"/>
    </row>
    <row r="118" spans="1:7" ht="18.75" customHeight="1">
      <c r="A118" s="4"/>
      <c r="B118" s="3">
        <v>5226904</v>
      </c>
      <c r="C118" s="3"/>
      <c r="D118" s="3">
        <v>31500</v>
      </c>
      <c r="E118" s="3" t="s">
        <v>2</v>
      </c>
      <c r="F118" s="2">
        <v>80000</v>
      </c>
      <c r="G118" s="14"/>
    </row>
    <row r="119" spans="1:7" ht="18.75" customHeight="1">
      <c r="A119" s="4"/>
      <c r="B119" s="3">
        <v>5226904</v>
      </c>
      <c r="C119" s="3"/>
      <c r="D119" s="3">
        <v>31600</v>
      </c>
      <c r="E119" s="3" t="s">
        <v>1</v>
      </c>
      <c r="F119" s="2">
        <v>88000</v>
      </c>
      <c r="G119" s="14"/>
    </row>
    <row r="120" spans="1:7" ht="18.75" customHeight="1">
      <c r="A120" s="4"/>
      <c r="B120" s="3">
        <v>5226904</v>
      </c>
      <c r="C120" s="3"/>
      <c r="D120" s="3">
        <v>31700</v>
      </c>
      <c r="E120" s="3" t="s">
        <v>0</v>
      </c>
      <c r="F120" s="2">
        <v>80000</v>
      </c>
      <c r="G120" s="14"/>
    </row>
  </sheetData>
  <mergeCells count="14">
    <mergeCell ref="B79:D79"/>
    <mergeCell ref="B100:D100"/>
    <mergeCell ref="B52:D52"/>
    <mergeCell ref="B53:D53"/>
    <mergeCell ref="B54:D54"/>
    <mergeCell ref="B55:D55"/>
    <mergeCell ref="B62:D62"/>
    <mergeCell ref="B71:D71"/>
    <mergeCell ref="B51:D51"/>
    <mergeCell ref="E7:F7"/>
    <mergeCell ref="E6:F6"/>
    <mergeCell ref="B50:D50"/>
    <mergeCell ref="B10:D10"/>
    <mergeCell ref="B31:D31"/>
  </mergeCells>
  <phoneticPr fontId="9" type="noConversion"/>
  <printOptions horizontalCentered="1"/>
  <pageMargins left="0.98425196850393704" right="0.51181102362204722" top="0.98425196850393704" bottom="0.98425196850393704" header="0.47244094488188981" footer="0.51181102362204722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№29 Табл.№1</vt:lpstr>
      <vt:lpstr>'Приложение №29 Табл.№1'!Заголовки_для_печати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evstigneeva</cp:lastModifiedBy>
  <cp:lastPrinted>2011-06-29T07:01:57Z</cp:lastPrinted>
  <dcterms:created xsi:type="dcterms:W3CDTF">2011-06-14T13:04:14Z</dcterms:created>
  <dcterms:modified xsi:type="dcterms:W3CDTF">2011-07-01T08:57:50Z</dcterms:modified>
</cp:coreProperties>
</file>