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16275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Лист2!$A$1:$M$43</definedName>
  </definedNames>
  <calcPr calcId="145621"/>
</workbook>
</file>

<file path=xl/calcChain.xml><?xml version="1.0" encoding="utf-8"?>
<calcChain xmlns="http://schemas.openxmlformats.org/spreadsheetml/2006/main">
  <c r="F42" i="2" l="1"/>
  <c r="F41" i="2"/>
  <c r="K15" i="2" l="1"/>
  <c r="L15" i="2"/>
  <c r="K17" i="2"/>
  <c r="K20" i="2"/>
  <c r="K19" i="2" s="1"/>
  <c r="K22" i="2"/>
  <c r="L25" i="2"/>
  <c r="K27" i="2"/>
  <c r="K24" i="2" s="1"/>
  <c r="K32" i="2"/>
  <c r="L32" i="2"/>
  <c r="K35" i="2"/>
  <c r="F15" i="2"/>
  <c r="G15" i="2"/>
  <c r="F17" i="2"/>
  <c r="F20" i="2"/>
  <c r="F22" i="2"/>
  <c r="G25" i="2"/>
  <c r="F27" i="2"/>
  <c r="F24" i="2" s="1"/>
  <c r="F32" i="2"/>
  <c r="G32" i="2"/>
  <c r="F35" i="2"/>
  <c r="F31" i="2" s="1"/>
  <c r="F40" i="2"/>
  <c r="K14" i="2" l="1"/>
  <c r="K43" i="2" s="1"/>
  <c r="F19" i="2"/>
  <c r="F14" i="2"/>
  <c r="K31" i="2"/>
  <c r="K40" i="2"/>
  <c r="D42" i="2"/>
  <c r="D41" i="2"/>
  <c r="D40" i="2" s="1"/>
  <c r="C41" i="2"/>
  <c r="C42" i="2"/>
  <c r="C17" i="2"/>
  <c r="C40" i="2"/>
  <c r="J23" i="2"/>
  <c r="L23" i="2" s="1"/>
  <c r="E23" i="2"/>
  <c r="G23" i="2" s="1"/>
  <c r="D22" i="2"/>
  <c r="I22" i="2"/>
  <c r="I42" i="2"/>
  <c r="I41" i="2"/>
  <c r="I35" i="2"/>
  <c r="I31" i="2" s="1"/>
  <c r="I32" i="2"/>
  <c r="D35" i="2"/>
  <c r="D32" i="2"/>
  <c r="I20" i="2"/>
  <c r="I17" i="2"/>
  <c r="I15" i="2"/>
  <c r="I14" i="2" s="1"/>
  <c r="D20" i="2"/>
  <c r="D19" i="2" s="1"/>
  <c r="D17" i="2"/>
  <c r="D15" i="2"/>
  <c r="D14" i="2" s="1"/>
  <c r="D27" i="2"/>
  <c r="D24" i="2" s="1"/>
  <c r="I27" i="2"/>
  <c r="I24" i="2" s="1"/>
  <c r="J39" i="2"/>
  <c r="J32" i="2"/>
  <c r="J28" i="2"/>
  <c r="J25" i="2"/>
  <c r="J21" i="2"/>
  <c r="J18" i="2"/>
  <c r="J15" i="2"/>
  <c r="E39" i="2"/>
  <c r="E32" i="2"/>
  <c r="E28" i="2"/>
  <c r="E25" i="2"/>
  <c r="E21" i="2"/>
  <c r="E18" i="2"/>
  <c r="E17" i="2"/>
  <c r="E15" i="2"/>
  <c r="H42" i="2"/>
  <c r="H40" i="2" s="1"/>
  <c r="H41" i="2"/>
  <c r="C20" i="2"/>
  <c r="C15" i="2"/>
  <c r="C32" i="2"/>
  <c r="H35" i="2"/>
  <c r="C35" i="2"/>
  <c r="H32" i="2"/>
  <c r="H29" i="2"/>
  <c r="C29" i="2"/>
  <c r="H27" i="2"/>
  <c r="C27" i="2"/>
  <c r="H25" i="2"/>
  <c r="C25" i="2"/>
  <c r="H22" i="2"/>
  <c r="C22" i="2"/>
  <c r="E22" i="2" s="1"/>
  <c r="G22" i="2" s="1"/>
  <c r="H20" i="2"/>
  <c r="H19" i="2" s="1"/>
  <c r="H17" i="2"/>
  <c r="H15" i="2"/>
  <c r="H14" i="2" s="1"/>
  <c r="C34" i="1"/>
  <c r="C32" i="1" s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4" i="1"/>
  <c r="C47" i="1"/>
  <c r="I40" i="2"/>
  <c r="F43" i="2" l="1"/>
  <c r="E41" i="2"/>
  <c r="G21" i="2"/>
  <c r="E35" i="2"/>
  <c r="E31" i="2" s="1"/>
  <c r="G39" i="2"/>
  <c r="G35" i="2" s="1"/>
  <c r="G31" i="2" s="1"/>
  <c r="J27" i="2"/>
  <c r="J24" i="2" s="1"/>
  <c r="L28" i="2"/>
  <c r="L27" i="2" s="1"/>
  <c r="L24" i="2" s="1"/>
  <c r="J22" i="2"/>
  <c r="L22" i="2" s="1"/>
  <c r="H24" i="2"/>
  <c r="C31" i="2"/>
  <c r="E14" i="2"/>
  <c r="E27" i="2"/>
  <c r="E24" i="2" s="1"/>
  <c r="G28" i="2"/>
  <c r="G27" i="2" s="1"/>
  <c r="G24" i="2" s="1"/>
  <c r="J17" i="2"/>
  <c r="J14" i="2" s="1"/>
  <c r="L18" i="2"/>
  <c r="C24" i="2"/>
  <c r="H31" i="2"/>
  <c r="E42" i="2"/>
  <c r="G18" i="2"/>
  <c r="J41" i="2"/>
  <c r="L21" i="2"/>
  <c r="J35" i="2"/>
  <c r="L39" i="2"/>
  <c r="L35" i="2" s="1"/>
  <c r="L31" i="2" s="1"/>
  <c r="D43" i="2"/>
  <c r="J31" i="2"/>
  <c r="D31" i="2"/>
  <c r="C14" i="2"/>
  <c r="C43" i="2" s="1"/>
  <c r="E20" i="2"/>
  <c r="E19" i="2" s="1"/>
  <c r="H43" i="2"/>
  <c r="C19" i="2"/>
  <c r="I19" i="2"/>
  <c r="I43" i="2" s="1"/>
  <c r="C53" i="1"/>
  <c r="J42" i="2"/>
  <c r="J20" i="2"/>
  <c r="J19" i="2" s="1"/>
  <c r="J40" i="2" l="1"/>
  <c r="J43" i="2" s="1"/>
  <c r="G17" i="2"/>
  <c r="G14" i="2" s="1"/>
  <c r="G42" i="2"/>
  <c r="L17" i="2"/>
  <c r="L14" i="2" s="1"/>
  <c r="L42" i="2"/>
  <c r="E40" i="2"/>
  <c r="E43" i="2"/>
  <c r="L20" i="2"/>
  <c r="L19" i="2" s="1"/>
  <c r="L41" i="2"/>
  <c r="G20" i="2"/>
  <c r="G19" i="2" s="1"/>
  <c r="G41" i="2"/>
  <c r="G40" i="2" l="1"/>
  <c r="G43" i="2" s="1"/>
  <c r="L40" i="2"/>
  <c r="L43" i="2"/>
</calcChain>
</file>

<file path=xl/sharedStrings.xml><?xml version="1.0" encoding="utf-8"?>
<sst xmlns="http://schemas.openxmlformats.org/spreadsheetml/2006/main" count="174" uniqueCount="143">
  <si>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</si>
  <si>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</si>
  <si>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</si>
  <si>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</si>
  <si>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</si>
  <si>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</si>
  <si>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</si>
  <si>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</si>
  <si>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</si>
  <si>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</si>
  <si>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</si>
  <si>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</si>
  <si>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</si>
  <si>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</si>
  <si>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</si>
  <si>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</si>
  <si>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</si>
  <si>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</si>
  <si>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</si>
  <si>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</si>
  <si>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</si>
  <si>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</si>
  <si>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</si>
  <si>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</si>
  <si>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</si>
  <si>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</si>
  <si>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</si>
  <si>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</si>
  <si>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</si>
  <si>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</si>
  <si>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</si>
  <si>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</si>
  <si>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</si>
  <si>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</si>
  <si>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</si>
  <si>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</si>
  <si>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</si>
  <si>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</si>
  <si>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</si>
  <si>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</si>
  <si>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</si>
  <si>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</si>
  <si>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</si>
  <si>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</si>
  <si>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</si>
  <si>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</si>
  <si>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</si>
  <si>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</si>
  <si>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</si>
  <si>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</si>
  <si>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</si>
  <si>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</si>
  <si>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</si>
  <si>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</si>
  <si>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</si>
  <si>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</si>
  <si>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</si>
  <si>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</si>
  <si>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</si>
  <si>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</si>
  <si>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</si>
  <si>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</si>
  <si>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</si>
  <si>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</si>
  <si>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</si>
  <si>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</si>
  <si>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</si>
  <si>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</si>
  <si>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</si>
  <si>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</si>
  <si>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</si>
  <si>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</si>
  <si>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</si>
  <si>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</si>
  <si>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</si>
  <si>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</si>
  <si>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</si>
  <si>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</si>
  <si>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</si>
  <si>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</si>
  <si>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</si>
  <si>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</si>
  <si>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</si>
  <si>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</si>
  <si>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</si>
  <si>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</si>
  <si>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</si>
  <si>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</si>
  <si>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</si>
  <si>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</si>
  <si>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</si>
  <si>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</si>
  <si>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</si>
  <si>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</si>
  <si>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</si>
  <si>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</si>
  <si>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</si>
  <si>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</si>
  <si>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</si>
  <si>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</si>
  <si>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</si>
  <si>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</si>
  <si>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</si>
  <si>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</si>
  <si>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</si>
  <si>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</si>
  <si>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</si>
  <si>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</si>
  <si>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</si>
  <si>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</si>
  <si>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</si>
  <si>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</si>
  <si>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</si>
  <si>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</si>
  <si>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</si>
  <si>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</si>
  <si>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</si>
  <si>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</si>
  <si>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</si>
  <si>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</si>
  <si>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</si>
  <si>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</si>
  <si>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</si>
  <si>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</si>
  <si>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</si>
  <si>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</si>
  <si>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</si>
  <si>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</si>
  <si>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</si>
  <si>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</si>
  <si>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</si>
  <si>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</si>
  <si>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</si>
  <si>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</si>
  <si>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</si>
  <si>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</si>
  <si>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</si>
  <si>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</si>
  <si>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</si>
  <si>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Приложение 14</t>
  </si>
  <si>
    <t>"</t>
  </si>
  <si>
    <t>"Приложение 22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</si>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</sst>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3" t="s">
        <v>70</v>
      </c>
      <c r="B2" s="43"/>
      <c r="C2" s="43"/>
    </row>
    <row r="3" spans="1:3" ht="15.75" x14ac:dyDescent="0.25">
      <c r="A3" s="43" t="s">
        <v>62</v>
      </c>
      <c r="B3" s="43"/>
      <c r="C3" s="43"/>
    </row>
    <row r="4" spans="1:3" ht="15.75" x14ac:dyDescent="0.25">
      <c r="A4" s="43" t="s">
        <v>63</v>
      </c>
      <c r="B4" s="43"/>
      <c r="C4" s="4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2" t="s">
        <v>21</v>
      </c>
      <c r="B7" s="42"/>
      <c r="C7" s="42"/>
    </row>
    <row r="8" spans="1:3" ht="18.75" x14ac:dyDescent="0.3">
      <c r="A8" s="42" t="s">
        <v>67</v>
      </c>
      <c r="B8" s="42"/>
      <c r="C8" s="42"/>
    </row>
    <row r="9" spans="1:3" ht="18.75" x14ac:dyDescent="0.3">
      <c r="A9" s="42" t="s">
        <v>69</v>
      </c>
      <c r="B9" s="42"/>
      <c r="C9" s="4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6" width="15.7109375" style="24" hidden="1" customWidth="1"/>
    <col min="7" max="7" width="15.7109375" style="24" customWidth="1"/>
    <col min="8" max="8" width="15.42578125" style="24" hidden="1" customWidth="1"/>
    <col min="9" max="9" width="16.5703125" style="24" hidden="1" customWidth="1"/>
    <col min="10" max="11" width="15.7109375" style="24" hidden="1" customWidth="1"/>
    <col min="12" max="12" width="15.7109375" style="24" customWidth="1"/>
    <col min="13" max="13" width="1.7109375" style="24" customWidth="1"/>
    <col min="14" max="16384" width="9.140625" style="24"/>
  </cols>
  <sheetData>
    <row r="1" spans="1:12" ht="15.75" x14ac:dyDescent="0.25">
      <c r="A1" s="43" t="s">
        <v>139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15.75" x14ac:dyDescent="0.25">
      <c r="A2" s="43" t="s">
        <v>62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3.25" customHeight="1" x14ac:dyDescent="0.2">
      <c r="A3" s="47"/>
      <c r="B3" s="47"/>
      <c r="C3" s="47"/>
      <c r="D3" s="47"/>
      <c r="E3" s="47"/>
      <c r="F3" s="47"/>
      <c r="G3" s="47" t="s">
        <v>142</v>
      </c>
      <c r="H3" s="47"/>
      <c r="I3" s="47"/>
      <c r="J3" s="47"/>
      <c r="K3" s="47"/>
      <c r="L3" s="47"/>
    </row>
    <row r="4" spans="1:12" ht="16.5" customHeight="1" x14ac:dyDescent="0.2">
      <c r="A4" s="28"/>
      <c r="C4" s="28"/>
      <c r="D4" s="28"/>
      <c r="E4" s="28"/>
      <c r="F4" s="28"/>
      <c r="G4" s="28"/>
      <c r="H4" s="28"/>
    </row>
    <row r="5" spans="1:12" ht="16.5" customHeight="1" x14ac:dyDescent="0.25">
      <c r="A5" s="28"/>
      <c r="B5" s="45" t="s">
        <v>141</v>
      </c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6.5" customHeight="1" x14ac:dyDescent="0.25">
      <c r="A6" s="28"/>
      <c r="B6" s="45" t="s">
        <v>62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6.5" customHeight="1" x14ac:dyDescent="0.25">
      <c r="A7" s="28"/>
      <c r="B7" s="45" t="s">
        <v>137</v>
      </c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6.5" customHeight="1" x14ac:dyDescent="0.2">
      <c r="A8" s="28"/>
      <c r="C8" s="28"/>
      <c r="D8" s="28"/>
      <c r="E8" s="28"/>
      <c r="F8" s="28"/>
      <c r="G8" s="28"/>
      <c r="H8" s="28"/>
    </row>
    <row r="9" spans="1:12" ht="18.75" x14ac:dyDescent="0.3">
      <c r="A9" s="46" t="s">
        <v>21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8" customHeight="1" x14ac:dyDescent="0.3">
      <c r="A10" s="46" t="s">
        <v>106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ht="18.75" x14ac:dyDescent="0.3">
      <c r="A11" s="46" t="s">
        <v>122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ht="18.75" x14ac:dyDescent="0.3">
      <c r="A12" s="44"/>
      <c r="B12" s="44"/>
    </row>
    <row r="13" spans="1:12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21" t="s">
        <v>124</v>
      </c>
      <c r="I13" s="21" t="s">
        <v>136</v>
      </c>
      <c r="J13" s="21" t="s">
        <v>124</v>
      </c>
      <c r="K13" s="21" t="s">
        <v>138</v>
      </c>
      <c r="L13" s="21" t="s">
        <v>124</v>
      </c>
    </row>
    <row r="14" spans="1:12" ht="33" customHeight="1" x14ac:dyDescent="0.25">
      <c r="A14" s="25" t="s">
        <v>125</v>
      </c>
      <c r="B14" s="31" t="s">
        <v>71</v>
      </c>
      <c r="C14" s="26">
        <f t="shared" ref="C14:J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ref="F14:G14" si="1">F15-F17</f>
        <v>0</v>
      </c>
      <c r="G14" s="26">
        <f t="shared" si="1"/>
        <v>-2300000000</v>
      </c>
      <c r="H14" s="26">
        <f t="shared" si="0"/>
        <v>-900000000</v>
      </c>
      <c r="I14" s="26">
        <f t="shared" si="0"/>
        <v>0</v>
      </c>
      <c r="J14" s="26">
        <f t="shared" si="0"/>
        <v>-900000000</v>
      </c>
      <c r="K14" s="26">
        <f t="shared" ref="K14:L14" si="2">K15-K17</f>
        <v>0</v>
      </c>
      <c r="L14" s="26">
        <f t="shared" si="2"/>
        <v>-900000000</v>
      </c>
    </row>
    <row r="15" spans="1:12" ht="48.75" hidden="1" customHeight="1" x14ac:dyDescent="0.25">
      <c r="A15" s="25" t="s">
        <v>23</v>
      </c>
      <c r="B15" s="31" t="s">
        <v>72</v>
      </c>
      <c r="C15" s="26">
        <f t="shared" ref="C15:L15" si="3">C16</f>
        <v>0</v>
      </c>
      <c r="D15" s="26">
        <f t="shared" si="3"/>
        <v>0</v>
      </c>
      <c r="E15" s="26">
        <f t="shared" si="3"/>
        <v>0</v>
      </c>
      <c r="F15" s="26">
        <f t="shared" si="3"/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si="3"/>
        <v>0</v>
      </c>
      <c r="K15" s="26">
        <f t="shared" si="3"/>
        <v>0</v>
      </c>
      <c r="L15" s="26">
        <f t="shared" si="3"/>
        <v>0</v>
      </c>
    </row>
    <row r="16" spans="1:12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ht="48" customHeight="1" x14ac:dyDescent="0.25">
      <c r="A17" s="25" t="s">
        <v>126</v>
      </c>
      <c r="B17" s="31" t="s">
        <v>88</v>
      </c>
      <c r="C17" s="26">
        <f t="shared" ref="C17:L17" si="4">C18</f>
        <v>2300000000</v>
      </c>
      <c r="D17" s="26">
        <f t="shared" si="4"/>
        <v>0</v>
      </c>
      <c r="E17" s="26">
        <f t="shared" si="4"/>
        <v>2300000000</v>
      </c>
      <c r="F17" s="26">
        <f t="shared" si="4"/>
        <v>0</v>
      </c>
      <c r="G17" s="26">
        <f t="shared" si="4"/>
        <v>2300000000</v>
      </c>
      <c r="H17" s="26">
        <f t="shared" si="4"/>
        <v>900000000</v>
      </c>
      <c r="I17" s="26">
        <f t="shared" si="4"/>
        <v>0</v>
      </c>
      <c r="J17" s="26">
        <f t="shared" si="4"/>
        <v>900000000</v>
      </c>
      <c r="K17" s="26">
        <f t="shared" si="4"/>
        <v>0</v>
      </c>
      <c r="L17" s="26">
        <f t="shared" si="4"/>
        <v>900000000</v>
      </c>
    </row>
    <row r="18" spans="1:12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>
        <v>900000000</v>
      </c>
      <c r="I18" s="22"/>
      <c r="J18" s="22">
        <f>H18+I18</f>
        <v>900000000</v>
      </c>
      <c r="K18" s="22"/>
      <c r="L18" s="22">
        <f>J18+K18</f>
        <v>900000000</v>
      </c>
    </row>
    <row r="19" spans="1:12" ht="17.25" customHeight="1" x14ac:dyDescent="0.25">
      <c r="A19" s="25" t="s">
        <v>127</v>
      </c>
      <c r="B19" s="31" t="s">
        <v>73</v>
      </c>
      <c r="C19" s="26">
        <f t="shared" ref="C19:J19" si="5">C20-C22</f>
        <v>2987451483</v>
      </c>
      <c r="D19" s="26">
        <f t="shared" si="5"/>
        <v>38157750</v>
      </c>
      <c r="E19" s="26">
        <f t="shared" si="5"/>
        <v>3025609233</v>
      </c>
      <c r="F19" s="26">
        <f t="shared" ref="F19:G19" si="6">F20-F22</f>
        <v>0</v>
      </c>
      <c r="G19" s="26">
        <f t="shared" si="6"/>
        <v>3025609233</v>
      </c>
      <c r="H19" s="26">
        <f t="shared" si="5"/>
        <v>2275236597</v>
      </c>
      <c r="I19" s="26">
        <f t="shared" si="5"/>
        <v>76315500</v>
      </c>
      <c r="J19" s="26">
        <f t="shared" si="5"/>
        <v>2351552097</v>
      </c>
      <c r="K19" s="26">
        <f t="shared" ref="K19:L19" si="7">K20-K22</f>
        <v>0</v>
      </c>
      <c r="L19" s="26">
        <f t="shared" si="7"/>
        <v>2351552097</v>
      </c>
    </row>
    <row r="20" spans="1:12" ht="31.5" x14ac:dyDescent="0.25">
      <c r="A20" s="25" t="s">
        <v>128</v>
      </c>
      <c r="B20" s="31" t="s">
        <v>74</v>
      </c>
      <c r="C20" s="26">
        <f t="shared" ref="C20:L20" si="8">C21</f>
        <v>2987451483</v>
      </c>
      <c r="D20" s="26">
        <f t="shared" si="8"/>
        <v>38157750</v>
      </c>
      <c r="E20" s="26">
        <f t="shared" si="8"/>
        <v>3025609233</v>
      </c>
      <c r="F20" s="26">
        <f t="shared" si="8"/>
        <v>1671750000</v>
      </c>
      <c r="G20" s="26">
        <f t="shared" si="8"/>
        <v>4697359233</v>
      </c>
      <c r="H20" s="26">
        <f t="shared" si="8"/>
        <v>2275236597</v>
      </c>
      <c r="I20" s="26">
        <f t="shared" si="8"/>
        <v>3884315500</v>
      </c>
      <c r="J20" s="26">
        <f t="shared" si="8"/>
        <v>6159552097</v>
      </c>
      <c r="K20" s="26">
        <f t="shared" si="8"/>
        <v>0</v>
      </c>
      <c r="L20" s="26">
        <f t="shared" si="8"/>
        <v>6159552097</v>
      </c>
    </row>
    <row r="21" spans="1:12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2275236597</v>
      </c>
      <c r="I21" s="22">
        <v>3884315500</v>
      </c>
      <c r="J21" s="22">
        <f>H21+I21</f>
        <v>6159552097</v>
      </c>
      <c r="K21" s="22"/>
      <c r="L21" s="22">
        <f>J21+K21</f>
        <v>6159552097</v>
      </c>
    </row>
    <row r="22" spans="1:12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I23</f>
        <v>3808000000</v>
      </c>
      <c r="J22" s="26">
        <f>H22+I22</f>
        <v>3808000000</v>
      </c>
      <c r="K22" s="26">
        <f>K23</f>
        <v>0</v>
      </c>
      <c r="L22" s="26">
        <f>J22+K22</f>
        <v>3808000000</v>
      </c>
    </row>
    <row r="23" spans="1:12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v>3808000000</v>
      </c>
      <c r="J23" s="22">
        <f>H23+I23</f>
        <v>3808000000</v>
      </c>
      <c r="K23" s="22"/>
      <c r="L23" s="22">
        <f>J23+K23</f>
        <v>3808000000</v>
      </c>
    </row>
    <row r="24" spans="1:12" ht="31.5" x14ac:dyDescent="0.25">
      <c r="A24" s="25" t="s">
        <v>129</v>
      </c>
      <c r="B24" s="31" t="s">
        <v>91</v>
      </c>
      <c r="C24" s="26">
        <f t="shared" ref="C24:J24" si="9">C25-C27</f>
        <v>-687676350</v>
      </c>
      <c r="D24" s="26">
        <f t="shared" si="9"/>
        <v>-38157750</v>
      </c>
      <c r="E24" s="26">
        <f t="shared" si="9"/>
        <v>-725834100</v>
      </c>
      <c r="F24" s="26">
        <f t="shared" ref="F24:G24" si="10">F25-F27</f>
        <v>0</v>
      </c>
      <c r="G24" s="26">
        <f t="shared" si="10"/>
        <v>-725834100</v>
      </c>
      <c r="H24" s="26">
        <f t="shared" si="9"/>
        <v>-1375352700</v>
      </c>
      <c r="I24" s="26">
        <f t="shared" si="9"/>
        <v>-76315500</v>
      </c>
      <c r="J24" s="26">
        <f t="shared" si="9"/>
        <v>-1451668200</v>
      </c>
      <c r="K24" s="26">
        <f t="shared" ref="K24:L24" si="11">K25-K27</f>
        <v>0</v>
      </c>
      <c r="L24" s="26">
        <f t="shared" si="11"/>
        <v>-1451668200</v>
      </c>
    </row>
    <row r="25" spans="1:12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>
        <f>H26</f>
        <v>0</v>
      </c>
      <c r="I25" s="26"/>
      <c r="J25" s="26">
        <f>J26</f>
        <v>0</v>
      </c>
      <c r="K25" s="26"/>
      <c r="L25" s="26">
        <f>L26</f>
        <v>0</v>
      </c>
    </row>
    <row r="26" spans="1:12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 ht="50.25" customHeight="1" x14ac:dyDescent="0.25">
      <c r="A27" s="25" t="s">
        <v>130</v>
      </c>
      <c r="B27" s="31" t="s">
        <v>79</v>
      </c>
      <c r="C27" s="26">
        <f t="shared" ref="C27:L27" si="12">C28</f>
        <v>687676350</v>
      </c>
      <c r="D27" s="26">
        <f t="shared" si="12"/>
        <v>38157750</v>
      </c>
      <c r="E27" s="26">
        <f t="shared" si="12"/>
        <v>725834100</v>
      </c>
      <c r="F27" s="26">
        <f t="shared" si="12"/>
        <v>0</v>
      </c>
      <c r="G27" s="26">
        <f t="shared" si="12"/>
        <v>725834100</v>
      </c>
      <c r="H27" s="26">
        <f t="shared" si="12"/>
        <v>1375352700</v>
      </c>
      <c r="I27" s="26">
        <f>I28</f>
        <v>76315500</v>
      </c>
      <c r="J27" s="26">
        <f t="shared" si="12"/>
        <v>1451668200</v>
      </c>
      <c r="K27" s="26">
        <f>K28</f>
        <v>0</v>
      </c>
      <c r="L27" s="26">
        <f t="shared" si="12"/>
        <v>1451668200</v>
      </c>
    </row>
    <row r="28" spans="1:12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>
        <v>1375352700</v>
      </c>
      <c r="I28" s="22">
        <v>76315500</v>
      </c>
      <c r="J28" s="22">
        <f>H28+I28</f>
        <v>1451668200</v>
      </c>
      <c r="K28" s="22"/>
      <c r="L28" s="22">
        <f>J28+K28</f>
        <v>1451668200</v>
      </c>
    </row>
    <row r="29" spans="1:12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>
        <f>H30</f>
        <v>0</v>
      </c>
      <c r="I29" s="26"/>
      <c r="J29" s="26"/>
      <c r="K29" s="26"/>
      <c r="L29" s="26"/>
    </row>
    <row r="30" spans="1:12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ht="31.5" x14ac:dyDescent="0.25">
      <c r="A31" s="25" t="s">
        <v>131</v>
      </c>
      <c r="B31" s="31" t="s">
        <v>89</v>
      </c>
      <c r="C31" s="30">
        <f t="shared" ref="C31:J31" si="13">C35-C32</f>
        <v>224867</v>
      </c>
      <c r="D31" s="30">
        <f t="shared" si="13"/>
        <v>0</v>
      </c>
      <c r="E31" s="30">
        <f t="shared" si="13"/>
        <v>224867</v>
      </c>
      <c r="F31" s="30">
        <f t="shared" ref="F31:G31" si="14">F35-F32</f>
        <v>0</v>
      </c>
      <c r="G31" s="30">
        <f t="shared" si="14"/>
        <v>224867</v>
      </c>
      <c r="H31" s="30">
        <f t="shared" si="13"/>
        <v>116103</v>
      </c>
      <c r="I31" s="30">
        <f t="shared" si="13"/>
        <v>0</v>
      </c>
      <c r="J31" s="30">
        <f t="shared" si="13"/>
        <v>116103</v>
      </c>
      <c r="K31" s="30">
        <f t="shared" ref="K31:L31" si="15">K35-K32</f>
        <v>0</v>
      </c>
      <c r="L31" s="30">
        <f t="shared" si="15"/>
        <v>116103</v>
      </c>
    </row>
    <row r="32" spans="1:12" ht="33" hidden="1" customHeight="1" x14ac:dyDescent="0.25">
      <c r="A32" s="25" t="s">
        <v>81</v>
      </c>
      <c r="B32" s="31" t="s">
        <v>83</v>
      </c>
      <c r="C32" s="26">
        <f t="shared" ref="C32:J32" si="16">C33+C34</f>
        <v>0</v>
      </c>
      <c r="D32" s="26">
        <f t="shared" si="16"/>
        <v>0</v>
      </c>
      <c r="E32" s="26">
        <f t="shared" si="16"/>
        <v>0</v>
      </c>
      <c r="F32" s="26">
        <f t="shared" ref="F32:G32" si="17">F33+F34</f>
        <v>0</v>
      </c>
      <c r="G32" s="26">
        <f t="shared" si="17"/>
        <v>0</v>
      </c>
      <c r="H32" s="26">
        <f t="shared" si="16"/>
        <v>0</v>
      </c>
      <c r="I32" s="26">
        <f t="shared" si="16"/>
        <v>0</v>
      </c>
      <c r="J32" s="26">
        <f t="shared" si="16"/>
        <v>0</v>
      </c>
      <c r="K32" s="26">
        <f t="shared" ref="K32:L32" si="18">K33+K34</f>
        <v>0</v>
      </c>
      <c r="L32" s="26">
        <f t="shared" si="18"/>
        <v>0</v>
      </c>
    </row>
    <row r="33" spans="1:13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3" ht="36" customHeight="1" x14ac:dyDescent="0.25">
      <c r="A35" s="25" t="s">
        <v>132</v>
      </c>
      <c r="B35" s="31" t="s">
        <v>90</v>
      </c>
      <c r="C35" s="26">
        <f t="shared" ref="C35:J35" si="19">SUM(C36:C39)</f>
        <v>224867</v>
      </c>
      <c r="D35" s="26">
        <f t="shared" si="19"/>
        <v>0</v>
      </c>
      <c r="E35" s="26">
        <f t="shared" si="19"/>
        <v>224867</v>
      </c>
      <c r="F35" s="26">
        <f t="shared" ref="F35:G35" si="20">SUM(F36:F39)</f>
        <v>0</v>
      </c>
      <c r="G35" s="26">
        <f t="shared" si="20"/>
        <v>224867</v>
      </c>
      <c r="H35" s="26">
        <f t="shared" si="19"/>
        <v>116103</v>
      </c>
      <c r="I35" s="26">
        <f t="shared" si="19"/>
        <v>0</v>
      </c>
      <c r="J35" s="26">
        <f t="shared" si="19"/>
        <v>116103</v>
      </c>
      <c r="K35" s="26">
        <f t="shared" ref="K35:L35" si="21">SUM(K36:K39)</f>
        <v>0</v>
      </c>
      <c r="L35" s="26">
        <f t="shared" si="21"/>
        <v>116103</v>
      </c>
    </row>
    <row r="36" spans="1:13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3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3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3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>
        <v>116103</v>
      </c>
      <c r="I39" s="22"/>
      <c r="J39" s="22">
        <f>H39+I39</f>
        <v>116103</v>
      </c>
      <c r="K39" s="22"/>
      <c r="L39" s="22">
        <f>J39+K39</f>
        <v>116103</v>
      </c>
    </row>
    <row r="40" spans="1:13" s="38" customFormat="1" ht="18.75" customHeight="1" x14ac:dyDescent="0.25">
      <c r="A40" s="25" t="s">
        <v>133</v>
      </c>
      <c r="B40" s="31" t="s">
        <v>82</v>
      </c>
      <c r="C40" s="26">
        <f t="shared" ref="C40:J40" si="22">C42-C41</f>
        <v>0</v>
      </c>
      <c r="D40" s="26">
        <f t="shared" si="22"/>
        <v>0</v>
      </c>
      <c r="E40" s="26">
        <f t="shared" si="22"/>
        <v>0</v>
      </c>
      <c r="F40" s="26">
        <f t="shared" ref="F40:G40" si="23">F42-F41</f>
        <v>0</v>
      </c>
      <c r="G40" s="26">
        <f t="shared" si="23"/>
        <v>0</v>
      </c>
      <c r="H40" s="26">
        <f t="shared" si="22"/>
        <v>0</v>
      </c>
      <c r="I40" s="26">
        <f t="shared" si="22"/>
        <v>0</v>
      </c>
      <c r="J40" s="26">
        <f t="shared" si="22"/>
        <v>0</v>
      </c>
      <c r="K40" s="26">
        <f t="shared" ref="K40:L40" si="24">K42-K41</f>
        <v>0</v>
      </c>
      <c r="L40" s="26">
        <f t="shared" si="24"/>
        <v>0</v>
      </c>
    </row>
    <row r="41" spans="1:13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40">
        <f>67153317660+H16+H21+H39</f>
        <v>69428670360</v>
      </c>
      <c r="I41" s="40">
        <f>65053400+I16+I21+I39</f>
        <v>3949368900</v>
      </c>
      <c r="J41" s="40">
        <f>67218371060+J16+J21+J39</f>
        <v>73378039260</v>
      </c>
      <c r="K41" s="40">
        <v>0</v>
      </c>
      <c r="L41" s="40">
        <f>67218371060+L16+L21+L39</f>
        <v>73378039260</v>
      </c>
    </row>
    <row r="42" spans="1:13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40">
        <f>67153317660+H18+H23+H28</f>
        <v>69428670360</v>
      </c>
      <c r="I42" s="40">
        <f>65053400+I18+I23+I28</f>
        <v>3949368900</v>
      </c>
      <c r="J42" s="40">
        <f>67218371060+J18+J23+J28</f>
        <v>73378039260</v>
      </c>
      <c r="K42" s="40">
        <v>0</v>
      </c>
      <c r="L42" s="40">
        <f>67218371060+L18+L23+L28</f>
        <v>73378039260</v>
      </c>
    </row>
    <row r="43" spans="1:13" ht="17.25" customHeight="1" x14ac:dyDescent="0.25">
      <c r="A43" s="23"/>
      <c r="B43" s="33" t="s">
        <v>120</v>
      </c>
      <c r="C43" s="26">
        <f t="shared" ref="C43:J43" si="25">C14+C19+C24+C29+C31+C40</f>
        <v>0</v>
      </c>
      <c r="D43" s="26">
        <f t="shared" si="25"/>
        <v>0</v>
      </c>
      <c r="E43" s="26">
        <f t="shared" si="25"/>
        <v>0</v>
      </c>
      <c r="F43" s="26">
        <f t="shared" ref="F43:G43" si="26">F14+F19+F24+F29+F31+F40</f>
        <v>0</v>
      </c>
      <c r="G43" s="26">
        <f t="shared" si="26"/>
        <v>0</v>
      </c>
      <c r="H43" s="26">
        <f t="shared" si="25"/>
        <v>0</v>
      </c>
      <c r="I43" s="26">
        <f t="shared" si="25"/>
        <v>0</v>
      </c>
      <c r="J43" s="26">
        <f t="shared" si="25"/>
        <v>0</v>
      </c>
      <c r="K43" s="26">
        <f t="shared" ref="K43:L43" si="27">K14+K19+K24+K29+K31+K40</f>
        <v>0</v>
      </c>
      <c r="L43" s="26">
        <f t="shared" si="27"/>
        <v>0</v>
      </c>
      <c r="M43" s="41" t="s">
        <v>140</v>
      </c>
    </row>
    <row r="44" spans="1:13" ht="15.75" x14ac:dyDescent="0.25">
      <c r="C44" s="32"/>
      <c r="D44" s="32"/>
      <c r="E44" s="32"/>
      <c r="F44" s="32"/>
      <c r="G44" s="32"/>
      <c r="H44" s="32"/>
    </row>
    <row r="45" spans="1:13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3" ht="12.75" hidden="1" customHeight="1" x14ac:dyDescent="0.2">
      <c r="B46" s="39" t="s">
        <v>94</v>
      </c>
    </row>
    <row r="47" spans="1:13" ht="12.75" hidden="1" customHeight="1" x14ac:dyDescent="0.2">
      <c r="B47" s="39" t="s">
        <v>95</v>
      </c>
    </row>
    <row r="48" spans="1:13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1">
    <mergeCell ref="A12:B12"/>
    <mergeCell ref="A1:L1"/>
    <mergeCell ref="A2:L2"/>
    <mergeCell ref="B5:L5"/>
    <mergeCell ref="B6:L6"/>
    <mergeCell ref="B7:L7"/>
    <mergeCell ref="A9:L9"/>
    <mergeCell ref="A10:L10"/>
    <mergeCell ref="A11:L11"/>
    <mergeCell ref="A3:F3"/>
    <mergeCell ref="G3:L3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2018-06-28T08:32:38Z</cp:lastPrinted>
  <dcterms:created xsi:type="dcterms:W3CDTF">2002-10-06T09:19:10Z</dcterms:created>
  <dcterms:modified xsi:type="dcterms:W3CDTF">2018-07-05T07:02:17Z</dcterms:modified>
</cp:coreProperties>
</file>